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obert/Nextcloud/ Austausch-TCG-Tabitha/MS-Office-Templates/"/>
    </mc:Choice>
  </mc:AlternateContent>
  <xr:revisionPtr revIDLastSave="0" documentId="13_ncr:1_{34E1E5F5-54B4-5144-BA30-B0F7590103B8}" xr6:coauthVersionLast="47" xr6:coauthVersionMax="47" xr10:uidLastSave="{00000000-0000-0000-0000-000000000000}"/>
  <bookViews>
    <workbookView xWindow="9080" yWindow="660" windowWidth="36360" windowHeight="19740" activeTab="8" xr2:uid="{DE02A2A0-DE4D-A748-AFCC-F7DDE4A719A2}"/>
  </bookViews>
  <sheets>
    <sheet name="9 screen approach" sheetId="2" r:id="rId1"/>
    <sheet name="Component Analysis" sheetId="7" r:id="rId2"/>
    <sheet name="Interaction analysis" sheetId="4" r:id="rId3"/>
    <sheet name="Function modelling" sheetId="8" r:id="rId4"/>
    <sheet name="FM graphically" sheetId="6" r:id="rId5"/>
    <sheet name="Function-cost-diagram" sheetId="9" r:id="rId6"/>
    <sheet name="Table for trimming-model" sheetId="10" r:id="rId7"/>
    <sheet name="Trimming-modell graphically" sheetId="17" r:id="rId8"/>
    <sheet name="Problemorientated 9 screen appr" sheetId="11" r:id="rId9"/>
    <sheet name="Using Effects Data Base" sheetId="12" r:id="rId10"/>
    <sheet name="EC Worksheet" sheetId="13" r:id="rId11"/>
    <sheet name="PC Worksheet" sheetId="14" r:id="rId12"/>
    <sheet name="Su-field Worksheet" sheetId="15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60" i="11" l="1"/>
  <c r="A24" i="11" l="1"/>
  <c r="A25" i="11"/>
  <c r="A27" i="11"/>
  <c r="B28" i="11"/>
  <c r="C28" i="11"/>
  <c r="B29" i="11"/>
  <c r="B30" i="11"/>
  <c r="B31" i="11"/>
  <c r="B32" i="11"/>
  <c r="B33" i="11"/>
  <c r="A35" i="11"/>
  <c r="B36" i="11"/>
  <c r="C36" i="11"/>
  <c r="B37" i="11"/>
  <c r="B38" i="11"/>
  <c r="B39" i="11"/>
  <c r="B40" i="11"/>
  <c r="A42" i="11"/>
  <c r="A43" i="11"/>
  <c r="A45" i="11"/>
  <c r="B46" i="11"/>
  <c r="C46" i="11"/>
  <c r="B47" i="11"/>
  <c r="B48" i="11"/>
  <c r="B49" i="11"/>
  <c r="B50" i="11"/>
  <c r="B51" i="11"/>
  <c r="A53" i="11"/>
  <c r="B54" i="11"/>
  <c r="C54" i="11"/>
  <c r="B55" i="11"/>
  <c r="B56" i="11"/>
  <c r="B57" i="11"/>
  <c r="B58" i="11"/>
  <c r="A61" i="11"/>
  <c r="B64" i="11"/>
  <c r="C64" i="11"/>
  <c r="B65" i="11"/>
  <c r="B66" i="11"/>
  <c r="B67" i="11"/>
  <c r="B68" i="11"/>
  <c r="B69" i="11"/>
  <c r="B72" i="11"/>
  <c r="C72" i="11"/>
  <c r="B73" i="11"/>
  <c r="B74" i="11"/>
  <c r="B75" i="11"/>
  <c r="B76" i="11"/>
  <c r="C1" i="9" l="1"/>
  <c r="E1" i="9"/>
  <c r="C2" i="9"/>
  <c r="E2" i="9"/>
  <c r="C3" i="9"/>
  <c r="E3" i="9"/>
  <c r="C4" i="9"/>
  <c r="E4" i="9"/>
  <c r="C5" i="9"/>
  <c r="E5" i="9"/>
  <c r="C6" i="9"/>
  <c r="E6" i="9"/>
  <c r="C7" i="9"/>
  <c r="E7" i="9"/>
  <c r="C9" i="9"/>
  <c r="E9" i="9"/>
  <c r="C10" i="9"/>
  <c r="E10" i="9"/>
  <c r="C11" i="9"/>
  <c r="E11" i="9"/>
  <c r="C12" i="9"/>
  <c r="E12" i="9"/>
  <c r="C13" i="9"/>
  <c r="E13" i="9"/>
  <c r="C14" i="9"/>
  <c r="E14" i="9"/>
  <c r="C15" i="9"/>
  <c r="E15" i="9"/>
  <c r="C16" i="9"/>
  <c r="E16" i="9"/>
  <c r="C17" i="9"/>
  <c r="E17" i="9"/>
  <c r="C18" i="9"/>
  <c r="E18" i="9"/>
  <c r="C19" i="9"/>
  <c r="E19" i="9"/>
  <c r="C20" i="9"/>
  <c r="E20" i="9"/>
  <c r="C21" i="9"/>
  <c r="E21" i="9"/>
  <c r="C22" i="9"/>
  <c r="E22" i="9"/>
  <c r="C23" i="9"/>
  <c r="E23" i="9"/>
  <c r="C24" i="9"/>
  <c r="E24" i="9"/>
  <c r="C25" i="9"/>
  <c r="E25" i="9"/>
  <c r="C26" i="9"/>
  <c r="E26" i="9"/>
  <c r="C27" i="9"/>
  <c r="E27" i="9"/>
  <c r="C28" i="9"/>
  <c r="E28" i="9"/>
  <c r="C29" i="9"/>
  <c r="E29" i="9"/>
  <c r="C30" i="9"/>
  <c r="E30" i="9"/>
  <c r="C31" i="9"/>
  <c r="E31" i="9"/>
  <c r="B1" i="4" l="1"/>
  <c r="C1" i="4"/>
  <c r="D1" i="4"/>
  <c r="E1" i="4"/>
  <c r="F1" i="4"/>
  <c r="G1" i="4"/>
  <c r="H1" i="4"/>
  <c r="I1" i="4"/>
  <c r="J1" i="4"/>
  <c r="K1" i="4"/>
  <c r="L1" i="4"/>
  <c r="M1" i="4"/>
  <c r="N1" i="4"/>
  <c r="O1" i="4"/>
  <c r="P1" i="4"/>
  <c r="Q1" i="4"/>
  <c r="R1" i="4"/>
  <c r="S1" i="4"/>
  <c r="T1" i="4"/>
  <c r="U1" i="4"/>
  <c r="V1" i="4"/>
  <c r="W1" i="4"/>
  <c r="X1" i="4"/>
  <c r="Y1" i="4"/>
  <c r="Z1" i="4"/>
</calcChain>
</file>

<file path=xl/sharedStrings.xml><?xml version="1.0" encoding="utf-8"?>
<sst xmlns="http://schemas.openxmlformats.org/spreadsheetml/2006/main" count="356" uniqueCount="197">
  <si>
    <t>Subsystem</t>
  </si>
  <si>
    <t>Engineering system:</t>
  </si>
  <si>
    <t>System</t>
  </si>
  <si>
    <t>Supersystem</t>
  </si>
  <si>
    <t>Future</t>
  </si>
  <si>
    <t>Present</t>
  </si>
  <si>
    <t>Past</t>
  </si>
  <si>
    <t>Year:</t>
  </si>
  <si>
    <t>cover</t>
  </si>
  <si>
    <t>adhesive</t>
  </si>
  <si>
    <t>butt connectors</t>
  </si>
  <si>
    <t>dust, liquids, debris</t>
  </si>
  <si>
    <t>rails</t>
  </si>
  <si>
    <t>slide</t>
  </si>
  <si>
    <t>permanent magnets</t>
  </si>
  <si>
    <t>move slide</t>
  </si>
  <si>
    <t>synchronous linear motor</t>
  </si>
  <si>
    <t>Enter here the relevant components of the supersystem (target component und other supersystem components).</t>
  </si>
  <si>
    <t>Enter components of engineering system here.</t>
  </si>
  <si>
    <t>Name the main function of engineerinbg system,
action and target component (verb and object).</t>
  </si>
  <si>
    <t>Enter name of engineering system here.</t>
  </si>
  <si>
    <t>Supersystem components</t>
  </si>
  <si>
    <t>Components</t>
  </si>
  <si>
    <t>Main function</t>
  </si>
  <si>
    <t>Engineering system</t>
  </si>
  <si>
    <t>11</t>
  </si>
  <si>
    <t>-</t>
  </si>
  <si>
    <t>+</t>
  </si>
  <si>
    <t>Dust, liquids, debris</t>
  </si>
  <si>
    <t>Slide</t>
  </si>
  <si>
    <t>Civer</t>
  </si>
  <si>
    <t>Adhesive</t>
  </si>
  <si>
    <t>Butt connectors</t>
  </si>
  <si>
    <t>Rails</t>
  </si>
  <si>
    <t>Permanent magnets</t>
  </si>
  <si>
    <t xml:space="preserve">Components, target component and supersystem components enter in this column. </t>
  </si>
  <si>
    <t>damage</t>
  </si>
  <si>
    <t>guides</t>
  </si>
  <si>
    <t>stops</t>
  </si>
  <si>
    <t>holds</t>
  </si>
  <si>
    <t>hold</t>
  </si>
  <si>
    <t>move</t>
  </si>
  <si>
    <t>Category / rank</t>
  </si>
  <si>
    <t>Object of the function</t>
  </si>
  <si>
    <t>Action</t>
  </si>
  <si>
    <t>Function carrier</t>
  </si>
  <si>
    <t>machine tool</t>
  </si>
  <si>
    <t>Enter name of supersystem here.</t>
  </si>
  <si>
    <t>Supersystem (Environment)</t>
  </si>
  <si>
    <t>How to prevent dust, liquids and debris form damaging the butt connectors?</t>
  </si>
  <si>
    <t>H</t>
  </si>
  <si>
    <t>How to prevent dust, liquids and debris from damaging the rails?</t>
  </si>
  <si>
    <t>How to prevent the slide from pushing dust, liquids, and debris in front of itself?</t>
  </si>
  <si>
    <t>How the cover can better protect from dust, liquids and debris?</t>
  </si>
  <si>
    <t>I</t>
  </si>
  <si>
    <t>U</t>
  </si>
  <si>
    <t>How to reduce the interaction "hold" between adhesive and cover?</t>
  </si>
  <si>
    <t>E</t>
  </si>
  <si>
    <t>N</t>
  </si>
  <si>
    <t>How to reduce the interaction "hold" between rails and adhesive?</t>
  </si>
  <si>
    <t>Task</t>
  </si>
  <si>
    <t>Performance Level</t>
  </si>
  <si>
    <t>Function rank</t>
  </si>
  <si>
    <t>Function point</t>
  </si>
  <si>
    <t>Sum per function carrier</t>
  </si>
  <si>
    <t>B</t>
  </si>
  <si>
    <t>5+3+1 = 9</t>
  </si>
  <si>
    <t>A1</t>
  </si>
  <si>
    <t>A3</t>
  </si>
  <si>
    <t>A2</t>
  </si>
  <si>
    <t>Ad</t>
  </si>
  <si>
    <t>Function</t>
  </si>
  <si>
    <t>Cost</t>
  </si>
  <si>
    <t>magnetic cover</t>
  </si>
  <si>
    <t>How the permanet magnetss are able to hold the cover?</t>
  </si>
  <si>
    <t>rule C</t>
  </si>
  <si>
    <t>Solution ideas</t>
  </si>
  <si>
    <t>Trimming problem</t>
  </si>
  <si>
    <t>New function carrier</t>
  </si>
  <si>
    <t>Object of the Function</t>
  </si>
  <si>
    <t>Trimming-rules</t>
  </si>
  <si>
    <t>use also your neighbour's dishwasher</t>
  </si>
  <si>
    <t>obligate guests for dish washing</t>
  </si>
  <si>
    <t>What can</t>
  </si>
  <si>
    <t>Questions out of the screen "Supersystem-Future (after problem)":</t>
  </si>
  <si>
    <t>bring the dirty dishes to a dishwashing service</t>
  </si>
  <si>
    <t>Questions out of the screen "Subsystem-Future (after problem)":</t>
  </si>
  <si>
    <t>order cleanup-service</t>
  </si>
  <si>
    <t>toga-party</t>
  </si>
  <si>
    <t>invite only people with a pssion for cleanliness</t>
  </si>
  <si>
    <t>party starts after dinner</t>
  </si>
  <si>
    <t>everybody brings its own dishes</t>
  </si>
  <si>
    <t>washing water is provided in the kitchen</t>
  </si>
  <si>
    <t>not enough dishes, guests have to wash dishes themselves</t>
  </si>
  <si>
    <t>How can</t>
  </si>
  <si>
    <t>there are no glasses, drinking from the bottle</t>
  </si>
  <si>
    <t>only dry food served</t>
  </si>
  <si>
    <t>there are no dishes</t>
  </si>
  <si>
    <t>Solution ideas:</t>
  </si>
  <si>
    <t>glasses</t>
  </si>
  <si>
    <t>cutlery</t>
  </si>
  <si>
    <t>dirty dishes</t>
  </si>
  <si>
    <t>plates</t>
  </si>
  <si>
    <t>general conditions (where, when)</t>
  </si>
  <si>
    <t>kitchen</t>
  </si>
  <si>
    <t>leftover food</t>
  </si>
  <si>
    <t>text of invitation</t>
  </si>
  <si>
    <t>Subsysteme</t>
  </si>
  <si>
    <t>dirty party rooms</t>
  </si>
  <si>
    <t>invitation</t>
  </si>
  <si>
    <t>neighbours</t>
  </si>
  <si>
    <t>rooms</t>
  </si>
  <si>
    <t>occasion for the party</t>
  </si>
  <si>
    <t>guests staying overnight</t>
  </si>
  <si>
    <t>guests</t>
  </si>
  <si>
    <t>guest list</t>
  </si>
  <si>
    <t>after party</t>
  </si>
  <si>
    <t>during party</t>
  </si>
  <si>
    <t>prior to party</t>
  </si>
  <si>
    <t>Point of time:</t>
  </si>
  <si>
    <t>dish washing after party</t>
  </si>
  <si>
    <t>Problem:</t>
  </si>
  <si>
    <t>nothing to do the next day</t>
  </si>
  <si>
    <t>Overall objective</t>
  </si>
  <si>
    <t>ferromagnetism</t>
  </si>
  <si>
    <t>1) How the permanent magnets can hold the cover?</t>
  </si>
  <si>
    <t>Solution idea</t>
  </si>
  <si>
    <t>Effect</t>
  </si>
  <si>
    <t>Tasks from trimming models</t>
  </si>
  <si>
    <t>Cover is warmed before dissembly, thus softening the adhesive. The cover then can be removed easily.</t>
  </si>
  <si>
    <t>adhesive, which is activated thermally</t>
  </si>
  <si>
    <t>5.2) How to reduce the interaction "hold" between adhesive and cover?</t>
  </si>
  <si>
    <t>Using adhesive, which is like on sticky notes adhering only on one side.</t>
  </si>
  <si>
    <t>sticky notes</t>
  </si>
  <si>
    <t>5.1) How to reduce the interaction "hold" between rails and adhesive?</t>
  </si>
  <si>
    <t>5) How to reduce the holding of the adhesive in case of disassembly?</t>
  </si>
  <si>
    <t>4) How can the cover better stop dust, liquids, and debris?</t>
  </si>
  <si>
    <t>3) How to prevent dust, liquids and debris form damaging the butt connectors?</t>
  </si>
  <si>
    <t>2) How to prevent dust, liquids and debris from damaging the rails?</t>
  </si>
  <si>
    <t>1) How to prevent the slide from pushing dust, liquids, and debris in front of itself?</t>
  </si>
  <si>
    <t>Tasks from incremental improvement</t>
  </si>
  <si>
    <t>breech-loading rifles</t>
  </si>
  <si>
    <t>EC1</t>
  </si>
  <si>
    <t>Muzzleloaders need a long time for being loaded. How this procedure can be accelerated?</t>
  </si>
  <si>
    <t>Innovative principles</t>
  </si>
  <si>
    <t>Abstract contradiction</t>
  </si>
  <si>
    <t>ECx</t>
  </si>
  <si>
    <t>Engineering Contradiction</t>
  </si>
  <si>
    <t>Problem</t>
  </si>
  <si>
    <r>
      <t>EC1:</t>
    </r>
    <r>
      <rPr>
        <sz val="11"/>
        <rFont val="Calibri"/>
        <family val="2"/>
      </rPr>
      <t xml:space="preserve">
</t>
    </r>
    <r>
      <rPr>
        <b/>
        <sz val="11"/>
        <rFont val="Calibri"/>
        <family val="2"/>
      </rPr>
      <t>IF</t>
    </r>
    <r>
      <rPr>
        <sz val="11"/>
        <rFont val="Calibri"/>
        <family val="2"/>
      </rPr>
      <t xml:space="preserve"> the barrel of the muzzleloader is long, 
</t>
    </r>
    <r>
      <rPr>
        <b/>
        <sz val="11"/>
        <rFont val="Calibri"/>
        <family val="2"/>
      </rPr>
      <t>THEN</t>
    </r>
    <r>
      <rPr>
        <sz val="11"/>
        <rFont val="Calibri"/>
        <family val="2"/>
      </rPr>
      <t xml:space="preserve"> the target accuracy increases,
</t>
    </r>
    <r>
      <rPr>
        <b/>
        <sz val="11"/>
        <rFont val="Calibri"/>
        <family val="2"/>
      </rPr>
      <t>BUT</t>
    </r>
    <r>
      <rPr>
        <sz val="11"/>
        <rFont val="Calibri"/>
        <family val="2"/>
      </rPr>
      <t xml:space="preserve"> it is inconvenient to load.
</t>
    </r>
    <r>
      <rPr>
        <b/>
        <sz val="11"/>
        <rFont val="Calibri"/>
        <family val="2"/>
      </rPr>
      <t>EC2:</t>
    </r>
    <r>
      <rPr>
        <sz val="11"/>
        <rFont val="Calibri"/>
        <family val="2"/>
      </rPr>
      <t xml:space="preserve">
</t>
    </r>
    <r>
      <rPr>
        <b/>
        <sz val="11"/>
        <rFont val="Calibri"/>
        <family val="2"/>
      </rPr>
      <t>IF</t>
    </r>
    <r>
      <rPr>
        <sz val="11"/>
        <rFont val="Calibri"/>
        <family val="2"/>
      </rPr>
      <t xml:space="preserve"> the barrel of the muzzleloader is short,
</t>
    </r>
    <r>
      <rPr>
        <b/>
        <sz val="11"/>
        <rFont val="Calibri"/>
        <family val="2"/>
      </rPr>
      <t>THEN</t>
    </r>
    <r>
      <rPr>
        <sz val="11"/>
        <rFont val="Calibri"/>
        <family val="2"/>
      </rPr>
      <t xml:space="preserve">  it is convenient to load,
</t>
    </r>
    <r>
      <rPr>
        <b/>
        <sz val="11"/>
        <rFont val="Calibri"/>
        <family val="2"/>
      </rPr>
      <t>BUT</t>
    </r>
    <r>
      <rPr>
        <sz val="11"/>
        <rFont val="Calibri"/>
        <family val="2"/>
      </rPr>
      <t xml:space="preserve"> the target accuracy decreases. 
</t>
    </r>
  </si>
  <si>
    <r>
      <t xml:space="preserve">Target accuracy:
- </t>
    </r>
    <r>
      <rPr>
        <b/>
        <i/>
        <sz val="11"/>
        <rFont val="Calibri"/>
        <family val="2"/>
      </rPr>
      <t>Measurement accurancy</t>
    </r>
    <r>
      <rPr>
        <sz val="11"/>
        <rFont val="Calibri"/>
        <family val="2"/>
      </rPr>
      <t xml:space="preserve">
- Ease of operation
Loading convenience:
- </t>
    </r>
    <r>
      <rPr>
        <b/>
        <i/>
        <sz val="11"/>
        <rFont val="Calibri"/>
        <family val="2"/>
      </rPr>
      <t>Speed</t>
    </r>
    <r>
      <rPr>
        <sz val="11"/>
        <rFont val="Calibri"/>
        <family val="2"/>
      </rPr>
      <t xml:space="preserve">
- Loss of time</t>
    </r>
  </si>
  <si>
    <r>
      <t>28,</t>
    </r>
    <r>
      <rPr>
        <sz val="11"/>
        <rFont val="Calibri"/>
        <family val="2"/>
      </rPr>
      <t xml:space="preserve"> 13, 32, 24</t>
    </r>
  </si>
  <si>
    <t># 25 Self service
# 6 Multi-functionality
# 13 The other way round</t>
  </si>
  <si>
    <t>Innovative principle</t>
  </si>
  <si>
    <t>Selected method</t>
  </si>
  <si>
    <t>Physical contradiction</t>
  </si>
  <si>
    <r>
      <t xml:space="preserve">The barrel of the muzzleloader
</t>
    </r>
    <r>
      <rPr>
        <b/>
        <sz val="11"/>
        <rFont val="Calibri"/>
        <family val="2"/>
      </rPr>
      <t xml:space="preserve">SHOULD BE </t>
    </r>
    <r>
      <rPr>
        <sz val="11"/>
        <rFont val="Calibri"/>
        <family val="2"/>
      </rPr>
      <t xml:space="preserve">long
</t>
    </r>
    <r>
      <rPr>
        <b/>
        <sz val="11"/>
        <rFont val="Calibri"/>
        <family val="2"/>
      </rPr>
      <t>IN ORDER TO</t>
    </r>
    <r>
      <rPr>
        <sz val="11"/>
        <rFont val="Calibri"/>
        <family val="2"/>
      </rPr>
      <t xml:space="preserve"> increase the target accuracy,
</t>
    </r>
    <r>
      <rPr>
        <b/>
        <i/>
        <sz val="11"/>
        <rFont val="Calibri"/>
        <family val="2"/>
      </rPr>
      <t>BUT</t>
    </r>
    <r>
      <rPr>
        <sz val="11"/>
        <rFont val="Calibri"/>
        <family val="2"/>
      </rPr>
      <t xml:space="preserve">
the barrel of the muzzleloader
</t>
    </r>
    <r>
      <rPr>
        <b/>
        <sz val="11"/>
        <rFont val="Calibri"/>
        <family val="2"/>
      </rPr>
      <t>SHOULD BE</t>
    </r>
    <r>
      <rPr>
        <sz val="11"/>
        <rFont val="Calibri"/>
        <family val="2"/>
      </rPr>
      <t xml:space="preserve"> short
</t>
    </r>
    <r>
      <rPr>
        <b/>
        <sz val="11"/>
        <rFont val="Calibri"/>
        <family val="2"/>
      </rPr>
      <t>IN ORDER TO</t>
    </r>
    <r>
      <rPr>
        <sz val="11"/>
        <rFont val="Calibri"/>
        <family val="2"/>
      </rPr>
      <t xml:space="preserve"> increase the loading conveniance.
</t>
    </r>
  </si>
  <si>
    <t>It is proposed to cool the hydrofoil from the inside.
A layer of ice will be formed on the outside of the hydrofoil, which will be deteriorated due to cavitation pitting, but will
constantly regenerate itself at the same time.</t>
  </si>
  <si>
    <t>F1
/      \ 
S1 ~|~ S2
S2'</t>
  </si>
  <si>
    <t>Class 1: building and destroying complete su-field models
standard solution 1.2.2 – introduce a modification of an existing substance</t>
  </si>
  <si>
    <t xml:space="preserve">F1
/      \ 
S1 ~~ S2
</t>
  </si>
  <si>
    <t xml:space="preserve">hydrofoil
water
air
mechanoical interaction field between hydrofoil and water-air-mixture
</t>
  </si>
  <si>
    <t>Find a way of preventing cavitation pitting of
hydrofoils on hydrofopil boats.</t>
  </si>
  <si>
    <t>Solution</t>
  </si>
  <si>
    <t>Selected Standard solution (new SU-field model)</t>
  </si>
  <si>
    <t>Possible standard solutions</t>
  </si>
  <si>
    <t>Su-field model of the problem</t>
  </si>
  <si>
    <t>Components interacting among each other</t>
  </si>
  <si>
    <t>http://wbam2244.dns-systems.net//EDB_Welcome.php</t>
  </si>
  <si>
    <t>Production Inspiration</t>
  </si>
  <si>
    <t>http://www.productioninspiration.com/</t>
  </si>
  <si>
    <t>AskNature</t>
  </si>
  <si>
    <t>https://asknature.org/</t>
  </si>
  <si>
    <t>PatentInspiration</t>
  </si>
  <si>
    <t>http://www.patentinspiration.com</t>
  </si>
  <si>
    <t>The Lens</t>
  </si>
  <si>
    <t>https://www.lens.org/</t>
  </si>
  <si>
    <t>WIPO</t>
  </si>
  <si>
    <t>https://patentscope.wipo.int/search/de/search.jsf</t>
  </si>
  <si>
    <t>Espacenet</t>
  </si>
  <si>
    <t>https://worldwide.espacenet.com/patent/search</t>
  </si>
  <si>
    <t>DEPATISnet</t>
  </si>
  <si>
    <t>https://depatisnet.dpma.de/DepatisNet/depatisnet?action=basis</t>
  </si>
  <si>
    <t>Links to the effects databases</t>
  </si>
  <si>
    <t>Links to Patent Databases</t>
  </si>
  <si>
    <t>Oxford Creativity Database</t>
  </si>
  <si>
    <r>
      <t xml:space="preserve">
&gt; </t>
    </r>
    <r>
      <rPr>
        <b/>
        <sz val="11"/>
        <rFont val="Calibri"/>
        <family val="2"/>
      </rPr>
      <t>Bypass</t>
    </r>
    <r>
      <rPr>
        <sz val="11"/>
        <rFont val="Calibri"/>
        <family val="2"/>
      </rPr>
      <t xml:space="preserve"> contradictory demands</t>
    </r>
  </si>
  <si>
    <t>Separation in space</t>
  </si>
  <si>
    <t>Separation in time</t>
  </si>
  <si>
    <t>Separation in relation</t>
  </si>
  <si>
    <t>Separation in system level</t>
  </si>
  <si>
    <t>Satisfy contradictory demands</t>
  </si>
  <si>
    <t>#1 Segmentation 
#2 Taking away
#3 Local conditions
#7 Nesting
#4 Asymmetry
#17 Transition into new dimension</t>
  </si>
  <si>
    <t xml:space="preserve"># 15 Dynamics, adjustability
# 34 Rejection and regeneration
# 10 Prior action
# 9 Prior counteraction
# 11 Beforehand compensation
</t>
  </si>
  <si>
    <t># 40 Composite materials
# 31 Porous materials
# 32 Optical property changes
# 3 Local conditions
# 19 Periodic action
# 17 Transition into new  _x000B_        dimension</t>
  </si>
  <si>
    <t># 1 Segmentation
# 5 Merging
# 33 Homogeneity
# 12 Equipotentiality</t>
  </si>
  <si>
    <t># 36 Phase transition
# 37 Thermal expansion
# 28 Replace mechanical system with fields
# 35 Changing properties
# 38 Use strong oxidizers
# 39 Inert environment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</si>
</sst>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2"/>
      <color theme="1"/>
      <name val="Aptos Narrow"/>
      <family val="2"/>
      <scheme val="minor"/>
    </font>
    <font>
      <sz val="11"/>
      <name val="Arial"/>
    </font>
    <font>
      <sz val="11"/>
      <name val="Arial"/>
      <family val="2"/>
    </font>
    <font>
      <sz val="11"/>
      <name val="Calibri"/>
      <family val="2"/>
    </font>
    <font>
      <sz val="11"/>
      <color theme="0"/>
      <name val="Calibri"/>
      <family val="2"/>
    </font>
    <font>
      <b/>
      <sz val="14"/>
      <color theme="0"/>
      <name val="Calibri"/>
      <family val="2"/>
    </font>
    <font>
      <b/>
      <sz val="12"/>
      <color indexed="9"/>
      <name val="Calibri"/>
      <family val="2"/>
    </font>
    <font>
      <sz val="12"/>
      <name val="Calibri"/>
      <family val="2"/>
    </font>
    <font>
      <b/>
      <sz val="12"/>
      <color indexed="9"/>
      <name val="Arial"/>
      <family val="2"/>
    </font>
    <font>
      <sz val="8"/>
      <name val="Calibri"/>
      <family val="2"/>
    </font>
    <font>
      <u/>
      <sz val="12"/>
      <color theme="10"/>
      <name val="Aptos Narrow"/>
      <family val="2"/>
      <scheme val="minor"/>
    </font>
    <font>
      <b/>
      <sz val="11"/>
      <name val="Calibri"/>
      <family val="2"/>
    </font>
    <font>
      <sz val="11"/>
      <color indexed="50"/>
      <name val="Calibri"/>
      <family val="2"/>
    </font>
    <font>
      <sz val="11"/>
      <color indexed="9"/>
      <name val="Calibri"/>
      <family val="2"/>
    </font>
    <font>
      <b/>
      <i/>
      <sz val="9"/>
      <color theme="1"/>
      <name val="Calibri"/>
      <family val="2"/>
    </font>
    <font>
      <b/>
      <sz val="11"/>
      <color indexed="9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b/>
      <sz val="12"/>
      <name val="Calibri"/>
      <family val="2"/>
    </font>
    <font>
      <sz val="11"/>
      <color rgb="FF000000"/>
      <name val="Calibri"/>
      <family val="2"/>
    </font>
    <font>
      <b/>
      <i/>
      <sz val="11"/>
      <name val="Calibri"/>
      <family val="2"/>
    </font>
    <font>
      <b/>
      <sz val="12"/>
      <color rgb="FFFFFFFF"/>
      <name val="Calibri"/>
      <family val="2"/>
    </font>
    <font>
      <b/>
      <sz val="12"/>
      <color theme="0"/>
      <name val="Calibri"/>
      <family val="2"/>
    </font>
    <font>
      <b/>
      <sz val="14"/>
      <color theme="0"/>
      <name val="Aptos Narrow"/>
      <family val="2"/>
      <scheme val="minor"/>
    </font>
    <font>
      <sz val="12"/>
      <name val="Aptos Narrow"/>
      <family val="2"/>
      <scheme val="minor"/>
    </font>
    <font>
      <u/>
      <sz val="12"/>
      <color theme="10"/>
      <name val="Arial"/>
      <family val="2"/>
    </font>
    <font>
      <sz val="11"/>
      <name val="Aptos Narrow"/>
      <family val="2"/>
      <scheme val="minor"/>
    </font>
    <font>
      <sz val="12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5B91C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B4C9D1"/>
        <bgColor indexed="64"/>
      </patternFill>
    </fill>
    <fill>
      <patternFill patternType="solid">
        <fgColor rgb="FF5A92C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E4D5AD"/>
        <bgColor indexed="64"/>
      </patternFill>
    </fill>
    <fill>
      <patternFill patternType="solid">
        <fgColor rgb="FFCFE0DA"/>
        <bgColor indexed="64"/>
      </patternFill>
    </fill>
    <fill>
      <patternFill patternType="solid">
        <fgColor rgb="FFEAEAD9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10" fillId="0" borderId="0" applyNumberFormat="0" applyFill="0" applyBorder="0" applyAlignment="0" applyProtection="0"/>
    <xf numFmtId="0" fontId="2" fillId="0" borderId="0"/>
  </cellStyleXfs>
  <cellXfs count="140">
    <xf numFmtId="0" fontId="0" fillId="0" borderId="0" xfId="0"/>
    <xf numFmtId="0" fontId="4" fillId="2" borderId="18" xfId="1" applyFont="1" applyFill="1" applyBorder="1" applyAlignment="1">
      <alignment horizontal="center"/>
    </xf>
    <xf numFmtId="0" fontId="4" fillId="2" borderId="17" xfId="1" applyFont="1" applyFill="1" applyBorder="1" applyAlignment="1">
      <alignment horizontal="center"/>
    </xf>
    <xf numFmtId="0" fontId="4" fillId="2" borderId="16" xfId="1" applyFont="1" applyFill="1" applyBorder="1" applyAlignment="1">
      <alignment horizontal="center"/>
    </xf>
    <xf numFmtId="0" fontId="3" fillId="0" borderId="0" xfId="1" applyFont="1"/>
    <xf numFmtId="0" fontId="5" fillId="2" borderId="14" xfId="1" applyFont="1" applyFill="1" applyBorder="1" applyAlignment="1">
      <alignment horizontal="center"/>
    </xf>
    <xf numFmtId="0" fontId="5" fillId="2" borderId="13" xfId="1" applyFont="1" applyFill="1" applyBorder="1" applyAlignment="1">
      <alignment horizontal="center"/>
    </xf>
    <xf numFmtId="0" fontId="5" fillId="2" borderId="12" xfId="1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textRotation="90"/>
    </xf>
    <xf numFmtId="0" fontId="3" fillId="0" borderId="10" xfId="1" applyFont="1" applyBorder="1" applyAlignment="1">
      <alignment horizontal="left" vertical="top" wrapText="1"/>
    </xf>
    <xf numFmtId="0" fontId="3" fillId="0" borderId="9" xfId="1" applyFont="1" applyBorder="1" applyAlignment="1">
      <alignment horizontal="left" vertical="top" wrapText="1"/>
    </xf>
    <xf numFmtId="0" fontId="3" fillId="0" borderId="8" xfId="1" applyFont="1" applyBorder="1" applyAlignment="1">
      <alignment horizontal="left" vertical="top" wrapText="1"/>
    </xf>
    <xf numFmtId="0" fontId="3" fillId="0" borderId="6" xfId="1" applyFont="1" applyBorder="1" applyAlignment="1">
      <alignment horizontal="left" vertical="top" wrapText="1"/>
    </xf>
    <xf numFmtId="0" fontId="3" fillId="0" borderId="5" xfId="1" applyFont="1" applyBorder="1" applyAlignment="1">
      <alignment horizontal="left" vertical="top" wrapText="1"/>
    </xf>
    <xf numFmtId="0" fontId="3" fillId="0" borderId="4" xfId="1" applyFont="1" applyBorder="1" applyAlignment="1">
      <alignment horizontal="left" vertical="top" wrapText="1"/>
    </xf>
    <xf numFmtId="0" fontId="3" fillId="0" borderId="3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0" fontId="3" fillId="0" borderId="0" xfId="2" applyFont="1"/>
    <xf numFmtId="0" fontId="1" fillId="0" borderId="0" xfId="1"/>
    <xf numFmtId="0" fontId="1" fillId="0" borderId="0" xfId="1" applyAlignment="1">
      <alignment horizontal="left" vertical="top" wrapText="1"/>
    </xf>
    <xf numFmtId="0" fontId="2" fillId="0" borderId="0" xfId="1" applyFont="1" applyAlignment="1">
      <alignment horizontal="left" vertical="top" wrapText="1"/>
    </xf>
    <xf numFmtId="0" fontId="3" fillId="0" borderId="0" xfId="1" applyFont="1" applyAlignment="1">
      <alignment horizontal="left" vertical="top" wrapText="1"/>
    </xf>
    <xf numFmtId="0" fontId="7" fillId="0" borderId="0" xfId="1" applyFont="1"/>
    <xf numFmtId="0" fontId="9" fillId="4" borderId="5" xfId="1" applyFont="1" applyFill="1" applyBorder="1" applyAlignment="1">
      <alignment horizontal="left" vertical="top" wrapText="1"/>
    </xf>
    <xf numFmtId="0" fontId="1" fillId="0" borderId="0" xfId="1" applyAlignment="1">
      <alignment horizontal="center" vertical="top"/>
    </xf>
    <xf numFmtId="0" fontId="1" fillId="0" borderId="0" xfId="1" applyAlignment="1">
      <alignment vertical="top"/>
    </xf>
    <xf numFmtId="0" fontId="2" fillId="0" borderId="0" xfId="1" applyFont="1" applyAlignment="1">
      <alignment vertical="top"/>
    </xf>
    <xf numFmtId="0" fontId="6" fillId="5" borderId="5" xfId="1" applyFont="1" applyFill="1" applyBorder="1" applyAlignment="1">
      <alignment horizontal="center" vertical="center" wrapText="1"/>
    </xf>
    <xf numFmtId="0" fontId="8" fillId="5" borderId="5" xfId="1" applyFont="1" applyFill="1" applyBorder="1" applyAlignment="1">
      <alignment horizontal="center" vertical="center" wrapText="1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 wrapText="1"/>
    </xf>
    <xf numFmtId="0" fontId="1" fillId="0" borderId="0" xfId="1" applyAlignment="1">
      <alignment vertical="top" wrapText="1"/>
    </xf>
    <xf numFmtId="0" fontId="2" fillId="0" borderId="0" xfId="1" applyFont="1" applyAlignment="1">
      <alignment vertical="top" wrapText="1"/>
    </xf>
    <xf numFmtId="0" fontId="2" fillId="0" borderId="0" xfId="1" applyFont="1" applyAlignment="1">
      <alignment horizontal="center" vertical="top"/>
    </xf>
    <xf numFmtId="0" fontId="1" fillId="0" borderId="0" xfId="1" applyAlignment="1">
      <alignment horizontal="center" vertical="center" wrapText="1"/>
    </xf>
    <xf numFmtId="0" fontId="3" fillId="0" borderId="0" xfId="1" applyFont="1" applyProtection="1">
      <protection locked="0"/>
    </xf>
    <xf numFmtId="0" fontId="12" fillId="0" borderId="0" xfId="1" applyFont="1" applyAlignment="1" applyProtection="1">
      <alignment vertical="center"/>
      <protection locked="0"/>
    </xf>
    <xf numFmtId="2" fontId="3" fillId="0" borderId="0" xfId="1" applyNumberFormat="1" applyFont="1" applyAlignment="1" applyProtection="1">
      <alignment horizontal="center"/>
      <protection locked="0"/>
    </xf>
    <xf numFmtId="164" fontId="3" fillId="0" borderId="0" xfId="1" applyNumberFormat="1" applyFont="1" applyAlignment="1">
      <alignment horizontal="center"/>
    </xf>
    <xf numFmtId="164" fontId="3" fillId="0" borderId="29" xfId="1" applyNumberFormat="1" applyFont="1" applyBorder="1" applyAlignment="1">
      <alignment horizontal="center"/>
    </xf>
    <xf numFmtId="164" fontId="3" fillId="0" borderId="0" xfId="1" applyNumberFormat="1" applyFont="1" applyAlignment="1" applyProtection="1">
      <alignment horizontal="center"/>
      <protection locked="0"/>
    </xf>
    <xf numFmtId="0" fontId="13" fillId="0" borderId="0" xfId="1" applyFont="1"/>
    <xf numFmtId="164" fontId="3" fillId="0" borderId="28" xfId="1" applyNumberFormat="1" applyFont="1" applyBorder="1" applyAlignment="1">
      <alignment horizontal="center"/>
    </xf>
    <xf numFmtId="0" fontId="3" fillId="0" borderId="27" xfId="1" applyFont="1" applyBorder="1" applyProtection="1">
      <protection locked="0"/>
    </xf>
    <xf numFmtId="2" fontId="3" fillId="0" borderId="27" xfId="1" applyNumberFormat="1" applyFont="1" applyBorder="1" applyAlignment="1" applyProtection="1">
      <alignment horizontal="center"/>
      <protection locked="0"/>
    </xf>
    <xf numFmtId="164" fontId="3" fillId="0" borderId="27" xfId="1" applyNumberFormat="1" applyFont="1" applyBorder="1" applyAlignment="1">
      <alignment horizontal="center"/>
    </xf>
    <xf numFmtId="164" fontId="3" fillId="0" borderId="27" xfId="1" applyNumberFormat="1" applyFont="1" applyBorder="1" applyAlignment="1" applyProtection="1">
      <alignment horizontal="center"/>
      <protection locked="0"/>
    </xf>
    <xf numFmtId="0" fontId="3" fillId="4" borderId="0" xfId="1" applyFont="1" applyFill="1" applyProtection="1">
      <protection locked="0"/>
    </xf>
    <xf numFmtId="2" fontId="3" fillId="4" borderId="0" xfId="1" applyNumberFormat="1" applyFont="1" applyFill="1" applyAlignment="1" applyProtection="1">
      <alignment horizontal="center"/>
      <protection locked="0"/>
    </xf>
    <xf numFmtId="164" fontId="3" fillId="4" borderId="0" xfId="1" applyNumberFormat="1" applyFont="1" applyFill="1" applyAlignment="1">
      <alignment horizontal="center"/>
    </xf>
    <xf numFmtId="164" fontId="3" fillId="4" borderId="0" xfId="1" applyNumberFormat="1" applyFont="1" applyFill="1" applyAlignment="1" applyProtection="1">
      <alignment horizontal="center"/>
      <protection locked="0"/>
    </xf>
    <xf numFmtId="164" fontId="3" fillId="4" borderId="29" xfId="1" applyNumberFormat="1" applyFont="1" applyFill="1" applyBorder="1" applyAlignment="1">
      <alignment horizontal="center"/>
    </xf>
    <xf numFmtId="0" fontId="15" fillId="5" borderId="5" xfId="1" applyFont="1" applyFill="1" applyBorder="1" applyAlignment="1" applyProtection="1">
      <alignment horizontal="center" vertical="center"/>
      <protection locked="0"/>
    </xf>
    <xf numFmtId="0" fontId="14" fillId="5" borderId="5" xfId="1" applyFont="1" applyFill="1" applyBorder="1" applyAlignment="1">
      <alignment horizontal="center" vertical="center" wrapText="1"/>
    </xf>
    <xf numFmtId="0" fontId="16" fillId="0" borderId="32" xfId="1" applyFont="1" applyBorder="1" applyAlignment="1">
      <alignment vertical="center" wrapText="1"/>
    </xf>
    <xf numFmtId="0" fontId="3" fillId="0" borderId="0" xfId="1" applyFont="1" applyAlignment="1">
      <alignment vertical="center"/>
    </xf>
    <xf numFmtId="0" fontId="3" fillId="0" borderId="0" xfId="1" applyFont="1" applyAlignment="1">
      <alignment vertical="center" wrapText="1"/>
    </xf>
    <xf numFmtId="0" fontId="16" fillId="0" borderId="0" xfId="1" applyFont="1" applyAlignment="1">
      <alignment horizontal="left" vertical="center" wrapText="1"/>
    </xf>
    <xf numFmtId="0" fontId="17" fillId="0" borderId="0" xfId="1" applyFont="1" applyAlignment="1">
      <alignment horizontal="left" vertical="center" wrapText="1"/>
    </xf>
    <xf numFmtId="0" fontId="4" fillId="5" borderId="23" xfId="1" applyFont="1" applyFill="1" applyBorder="1" applyAlignment="1">
      <alignment horizontal="center" vertical="center"/>
    </xf>
    <xf numFmtId="0" fontId="5" fillId="5" borderId="33" xfId="1" applyFont="1" applyFill="1" applyBorder="1" applyAlignment="1">
      <alignment horizontal="center" vertical="center"/>
    </xf>
    <xf numFmtId="0" fontId="5" fillId="5" borderId="5" xfId="1" applyFont="1" applyFill="1" applyBorder="1" applyAlignment="1">
      <alignment horizontal="center" vertical="center" textRotation="90"/>
    </xf>
    <xf numFmtId="0" fontId="3" fillId="6" borderId="0" xfId="1" applyFont="1" applyFill="1" applyAlignment="1">
      <alignment vertical="center"/>
    </xf>
    <xf numFmtId="0" fontId="3" fillId="0" borderId="0" xfId="1" applyFont="1" applyAlignment="1">
      <alignment horizontal="left" vertical="center"/>
    </xf>
    <xf numFmtId="0" fontId="3" fillId="7" borderId="23" xfId="1" applyFont="1" applyFill="1" applyBorder="1" applyAlignment="1">
      <alignment horizontal="left" vertical="center" wrapText="1"/>
    </xf>
    <xf numFmtId="0" fontId="3" fillId="7" borderId="34" xfId="1" applyFont="1" applyFill="1" applyBorder="1" applyAlignment="1">
      <alignment horizontal="left" vertical="center" wrapText="1"/>
    </xf>
    <xf numFmtId="0" fontId="3" fillId="7" borderId="33" xfId="1" applyFont="1" applyFill="1" applyBorder="1" applyAlignment="1">
      <alignment horizontal="left" vertical="center" wrapText="1"/>
    </xf>
    <xf numFmtId="0" fontId="3" fillId="7" borderId="5" xfId="1" applyFont="1" applyFill="1" applyBorder="1" applyAlignment="1">
      <alignment horizontal="left" vertical="center" wrapText="1"/>
    </xf>
    <xf numFmtId="0" fontId="3" fillId="8" borderId="23" xfId="1" applyFont="1" applyFill="1" applyBorder="1" applyAlignment="1">
      <alignment horizontal="left" vertical="center" wrapText="1"/>
    </xf>
    <xf numFmtId="0" fontId="3" fillId="8" borderId="34" xfId="1" applyFont="1" applyFill="1" applyBorder="1" applyAlignment="1">
      <alignment horizontal="left" vertical="center" wrapText="1"/>
    </xf>
    <xf numFmtId="0" fontId="3" fillId="8" borderId="33" xfId="1" applyFont="1" applyFill="1" applyBorder="1" applyAlignment="1">
      <alignment horizontal="left" vertical="center" wrapText="1"/>
    </xf>
    <xf numFmtId="0" fontId="3" fillId="8" borderId="5" xfId="1" applyFont="1" applyFill="1" applyBorder="1" applyAlignment="1">
      <alignment horizontal="left" vertical="center" wrapText="1"/>
    </xf>
    <xf numFmtId="0" fontId="3" fillId="9" borderId="5" xfId="1" applyFont="1" applyFill="1" applyBorder="1" applyAlignment="1">
      <alignment horizontal="left" vertical="center" wrapText="1"/>
    </xf>
    <xf numFmtId="0" fontId="3" fillId="9" borderId="23" xfId="1" applyFont="1" applyFill="1" applyBorder="1" applyAlignment="1">
      <alignment horizontal="left" vertical="center" wrapText="1"/>
    </xf>
    <xf numFmtId="0" fontId="3" fillId="9" borderId="34" xfId="1" applyFont="1" applyFill="1" applyBorder="1" applyAlignment="1">
      <alignment horizontal="left" vertical="center" wrapText="1"/>
    </xf>
    <xf numFmtId="0" fontId="3" fillId="9" borderId="33" xfId="1" applyFont="1" applyFill="1" applyBorder="1" applyAlignment="1">
      <alignment horizontal="left" vertical="center" wrapText="1"/>
    </xf>
    <xf numFmtId="0" fontId="18" fillId="7" borderId="0" xfId="1" applyFont="1" applyFill="1" applyAlignment="1">
      <alignment vertical="center"/>
    </xf>
    <xf numFmtId="0" fontId="3" fillId="7" borderId="0" xfId="1" applyFont="1" applyFill="1" applyAlignment="1">
      <alignment vertical="center"/>
    </xf>
    <xf numFmtId="0" fontId="3" fillId="7" borderId="0" xfId="1" applyFont="1" applyFill="1" applyAlignment="1">
      <alignment horizontal="left" vertical="center"/>
    </xf>
    <xf numFmtId="0" fontId="18" fillId="8" borderId="0" xfId="1" applyFont="1" applyFill="1" applyAlignment="1">
      <alignment vertical="center"/>
    </xf>
    <xf numFmtId="0" fontId="3" fillId="8" borderId="0" xfId="1" applyFont="1" applyFill="1" applyAlignment="1">
      <alignment vertical="center"/>
    </xf>
    <xf numFmtId="0" fontId="3" fillId="8" borderId="0" xfId="1" applyFont="1" applyFill="1" applyAlignment="1">
      <alignment horizontal="left" vertical="center"/>
    </xf>
    <xf numFmtId="0" fontId="18" fillId="9" borderId="0" xfId="1" applyFont="1" applyFill="1"/>
    <xf numFmtId="0" fontId="3" fillId="9" borderId="0" xfId="1" applyFont="1" applyFill="1" applyAlignment="1">
      <alignment vertical="center"/>
    </xf>
    <xf numFmtId="0" fontId="18" fillId="9" borderId="0" xfId="1" applyFont="1" applyFill="1" applyAlignment="1">
      <alignment vertical="center"/>
    </xf>
    <xf numFmtId="0" fontId="3" fillId="9" borderId="0" xfId="1" applyFont="1" applyFill="1" applyAlignment="1">
      <alignment horizontal="left" vertical="center"/>
    </xf>
    <xf numFmtId="0" fontId="5" fillId="5" borderId="5" xfId="1" applyFont="1" applyFill="1" applyBorder="1" applyAlignment="1">
      <alignment horizontal="left" vertical="center"/>
    </xf>
    <xf numFmtId="0" fontId="6" fillId="5" borderId="5" xfId="2" applyFont="1" applyFill="1" applyBorder="1" applyAlignment="1">
      <alignment horizontal="center" vertical="center" wrapText="1"/>
    </xf>
    <xf numFmtId="0" fontId="3" fillId="0" borderId="0" xfId="2" applyFont="1" applyAlignment="1">
      <alignment horizontal="left" vertical="center" wrapText="1"/>
    </xf>
    <xf numFmtId="0" fontId="19" fillId="0" borderId="0" xfId="2" applyFont="1" applyAlignment="1">
      <alignment horizontal="left" vertical="center" wrapText="1" readingOrder="1"/>
    </xf>
    <xf numFmtId="0" fontId="3" fillId="0" borderId="0" xfId="2" applyFont="1" applyAlignment="1">
      <alignment wrapText="1"/>
    </xf>
    <xf numFmtId="0" fontId="3" fillId="0" borderId="0" xfId="2" applyFont="1" applyAlignment="1">
      <alignment vertical="top" wrapText="1"/>
    </xf>
    <xf numFmtId="0" fontId="11" fillId="0" borderId="0" xfId="2" applyFont="1" applyAlignment="1">
      <alignment vertical="top" wrapText="1"/>
    </xf>
    <xf numFmtId="0" fontId="11" fillId="0" borderId="0" xfId="2" applyFont="1" applyAlignment="1">
      <alignment horizontal="center" vertical="center" wrapText="1"/>
    </xf>
    <xf numFmtId="49" fontId="11" fillId="0" borderId="0" xfId="2" applyNumberFormat="1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49" fontId="3" fillId="0" borderId="0" xfId="2" applyNumberFormat="1" applyFont="1" applyAlignment="1">
      <alignment horizontal="center" vertical="center" wrapText="1"/>
    </xf>
    <xf numFmtId="0" fontId="21" fillId="5" borderId="5" xfId="2" applyFont="1" applyFill="1" applyBorder="1" applyAlignment="1">
      <alignment horizontal="center" vertical="center" wrapText="1"/>
    </xf>
    <xf numFmtId="0" fontId="22" fillId="5" borderId="0" xfId="2" applyFont="1" applyFill="1" applyAlignment="1">
      <alignment horizontal="center" vertical="center" wrapText="1"/>
    </xf>
    <xf numFmtId="49" fontId="3" fillId="0" borderId="0" xfId="2" applyNumberFormat="1" applyFont="1" applyAlignment="1">
      <alignment horizontal="left" vertical="top" wrapText="1"/>
    </xf>
    <xf numFmtId="0" fontId="3" fillId="0" borderId="0" xfId="2" applyFont="1" applyAlignment="1">
      <alignment horizontal="center" vertical="top" wrapText="1"/>
    </xf>
    <xf numFmtId="0" fontId="3" fillId="0" borderId="0" xfId="2" applyFont="1" applyAlignment="1">
      <alignment horizontal="center"/>
    </xf>
    <xf numFmtId="0" fontId="24" fillId="0" borderId="0" xfId="0" applyFont="1"/>
    <xf numFmtId="0" fontId="25" fillId="0" borderId="0" xfId="3" applyFont="1"/>
    <xf numFmtId="0" fontId="10" fillId="0" borderId="0" xfId="3"/>
    <xf numFmtId="0" fontId="26" fillId="0" borderId="0" xfId="4" applyFont="1"/>
    <xf numFmtId="0" fontId="27" fillId="0" borderId="0" xfId="0" applyFont="1" applyAlignment="1">
      <alignment horizontal="left" vertical="center" readingOrder="1"/>
    </xf>
    <xf numFmtId="0" fontId="6" fillId="5" borderId="5" xfId="1" applyFont="1" applyFill="1" applyBorder="1" applyAlignment="1">
      <alignment vertical="top"/>
    </xf>
    <xf numFmtId="0" fontId="6" fillId="5" borderId="5" xfId="1" applyFont="1" applyFill="1" applyBorder="1" applyAlignment="1">
      <alignment vertical="top" wrapText="1"/>
    </xf>
    <xf numFmtId="0" fontId="4" fillId="2" borderId="22" xfId="1" applyFont="1" applyFill="1" applyBorder="1" applyAlignment="1">
      <alignment horizontal="left" vertical="top" wrapText="1"/>
    </xf>
    <xf numFmtId="0" fontId="3" fillId="0" borderId="21" xfId="2" applyFont="1" applyBorder="1" applyAlignment="1">
      <alignment textRotation="90"/>
    </xf>
    <xf numFmtId="0" fontId="3" fillId="0" borderId="20" xfId="2" applyFont="1" applyBorder="1" applyAlignment="1">
      <alignment textRotation="90"/>
    </xf>
    <xf numFmtId="49" fontId="3" fillId="0" borderId="11" xfId="2" applyNumberFormat="1" applyFont="1" applyBorder="1" applyAlignment="1">
      <alignment horizontal="left" vertical="center"/>
    </xf>
    <xf numFmtId="49" fontId="3" fillId="3" borderId="10" xfId="2" applyNumberFormat="1" applyFont="1" applyFill="1" applyBorder="1" applyAlignment="1">
      <alignment horizontal="center" vertical="center"/>
    </xf>
    <xf numFmtId="49" fontId="3" fillId="0" borderId="9" xfId="2" applyNumberFormat="1" applyFont="1" applyBorder="1" applyAlignment="1">
      <alignment horizontal="center" vertical="center"/>
    </xf>
    <xf numFmtId="49" fontId="3" fillId="0" borderId="7" xfId="2" applyNumberFormat="1" applyFont="1" applyBorder="1" applyAlignment="1">
      <alignment horizontal="left" vertical="center"/>
    </xf>
    <xf numFmtId="49" fontId="3" fillId="0" borderId="6" xfId="2" applyNumberFormat="1" applyFont="1" applyBorder="1" applyAlignment="1">
      <alignment horizontal="center" vertical="center"/>
    </xf>
    <xf numFmtId="49" fontId="3" fillId="3" borderId="5" xfId="2" applyNumberFormat="1" applyFont="1" applyFill="1" applyBorder="1" applyAlignment="1">
      <alignment horizontal="center" vertical="center"/>
    </xf>
    <xf numFmtId="49" fontId="3" fillId="0" borderId="5" xfId="2" applyNumberFormat="1" applyFont="1" applyBorder="1" applyAlignment="1">
      <alignment horizontal="center" vertical="center"/>
    </xf>
    <xf numFmtId="0" fontId="27" fillId="0" borderId="0" xfId="0" applyFont="1" applyAlignment="1">
      <alignment horizontal="center" vertical="center" wrapText="1" readingOrder="1"/>
    </xf>
    <xf numFmtId="0" fontId="3" fillId="0" borderId="19" xfId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3" fillId="8" borderId="0" xfId="1" applyFont="1" applyFill="1" applyAlignment="1">
      <alignment horizontal="left" vertical="center"/>
    </xf>
    <xf numFmtId="0" fontId="3" fillId="9" borderId="0" xfId="1" applyFont="1" applyFill="1" applyAlignment="1">
      <alignment horizontal="left" vertical="center" wrapText="1"/>
    </xf>
    <xf numFmtId="0" fontId="3" fillId="9" borderId="0" xfId="1" applyFont="1" applyFill="1" applyAlignment="1">
      <alignment horizontal="center" vertical="center"/>
    </xf>
    <xf numFmtId="0" fontId="5" fillId="5" borderId="23" xfId="1" applyFont="1" applyFill="1" applyBorder="1" applyAlignment="1">
      <alignment horizontal="center" vertical="center" textRotation="90" wrapText="1"/>
    </xf>
    <xf numFmtId="0" fontId="5" fillId="5" borderId="34" xfId="1" applyFont="1" applyFill="1" applyBorder="1" applyAlignment="1">
      <alignment horizontal="center" vertical="center" textRotation="90" wrapText="1"/>
    </xf>
    <xf numFmtId="0" fontId="5" fillId="5" borderId="33" xfId="1" applyFont="1" applyFill="1" applyBorder="1" applyAlignment="1">
      <alignment horizontal="center" vertical="center" textRotation="90" wrapText="1"/>
    </xf>
    <xf numFmtId="0" fontId="3" fillId="7" borderId="0" xfId="1" applyFont="1" applyFill="1" applyAlignment="1">
      <alignment horizontal="center" vertical="center"/>
    </xf>
    <xf numFmtId="0" fontId="3" fillId="7" borderId="0" xfId="1" applyFont="1" applyFill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17" fillId="0" borderId="31" xfId="1" applyFont="1" applyBorder="1" applyAlignment="1">
      <alignment horizontal="left" vertical="center" wrapText="1"/>
    </xf>
    <xf numFmtId="0" fontId="17" fillId="0" borderId="30" xfId="1" applyFont="1" applyBorder="1" applyAlignment="1">
      <alignment horizontal="left" vertical="center" wrapText="1"/>
    </xf>
    <xf numFmtId="0" fontId="3" fillId="8" borderId="0" xfId="1" applyFont="1" applyFill="1" applyAlignment="1">
      <alignment horizontal="center" vertical="center"/>
    </xf>
    <xf numFmtId="0" fontId="23" fillId="2" borderId="24" xfId="0" applyFont="1" applyFill="1" applyBorder="1" applyAlignment="1">
      <alignment horizontal="center" vertical="center"/>
    </xf>
    <xf numFmtId="0" fontId="23" fillId="2" borderId="25" xfId="0" applyFont="1" applyFill="1" applyBorder="1" applyAlignment="1">
      <alignment horizontal="center" vertical="center"/>
    </xf>
    <xf numFmtId="0" fontId="23" fillId="2" borderId="26" xfId="0" applyFont="1" applyFill="1" applyBorder="1" applyAlignment="1">
      <alignment horizontal="center" vertical="center"/>
    </xf>
  </cellXfs>
  <cellStyles count="5">
    <cellStyle name="Link" xfId="3" builtinId="8"/>
    <cellStyle name="Standard" xfId="0" builtinId="0"/>
    <cellStyle name="Standard 2" xfId="1" xr:uid="{46E5528C-7F76-D747-9FA5-656619DAAEF1}"/>
    <cellStyle name="Standard 2 2" xfId="4" xr:uid="{AA4F8A0F-02DE-0C47-9ABB-1028CC700A76}"/>
    <cellStyle name="Standard 3" xfId="2" xr:uid="{63464C2B-07FE-C942-8470-46F630D6165E}"/>
  </cellStyles>
  <dxfs count="0"/>
  <tableStyles count="0" defaultTableStyle="TableStyleMedium2" defaultPivotStyle="PivotStyleLight16"/>
  <colors>
    <mruColors>
      <color rgb="FF5A92C4"/>
      <color rgb="FFEAEAD9"/>
      <color rgb="FFCFE0DA"/>
      <color rgb="FFE4D5AD"/>
      <color rgb="FFB4C9D1"/>
      <color rgb="FFDFDFD8"/>
      <color rgb="FFB4C8D1"/>
      <color rgb="FF257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>
                <a:latin typeface="Calibri" panose="020F0502020204030204" pitchFamily="34" charset="0"/>
                <a:cs typeface="Calibri" panose="020F0502020204030204" pitchFamily="34" charset="0"/>
              </a:rPr>
              <a:t>Example for a function-over-cost-diagram</a:t>
            </a:r>
          </a:p>
        </c:rich>
      </c:tx>
      <c:layout>
        <c:manualLayout>
          <c:xMode val="edge"/>
          <c:yMode val="edge"/>
          <c:x val="0.23304347826086999"/>
          <c:y val="2.935423548556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260869565217399"/>
          <c:y val="0.13502948323359101"/>
          <c:w val="0.75478260869565195"/>
          <c:h val="0.69667385552403305"/>
        </c:manualLayout>
      </c:layout>
      <c:scatterChart>
        <c:scatterStyle val="lineMarker"/>
        <c:varyColors val="0"/>
        <c:ser>
          <c:idx val="0"/>
          <c:order val="0"/>
          <c:tx>
            <c:strRef>
              <c:f>'Function-cost-diagram'!$A$2</c:f>
              <c:strCache>
                <c:ptCount val="1"/>
                <c:pt idx="0">
                  <c:v>permanent magnets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666666"/>
              </a:solidFill>
              <a:ln>
                <a:solidFill>
                  <a:srgbClr val="666666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fld id="{2F1B08ED-C189-C74B-98B5-3959B8AC0687}" type="SERIESNAME">
                      <a:rPr lang="en-US">
                        <a:latin typeface="Calibri" panose="020F0502020204030204" pitchFamily="34" charset="0"/>
                        <a:cs typeface="Calibri" panose="020F0502020204030204" pitchFamily="34" charset="0"/>
                      </a:rPr>
                      <a:pPr>
                        <a:defRPr sz="800" b="0" i="0" u="none" strike="noStrike" baseline="0">
                          <a:solidFill>
                            <a:srgbClr val="000000"/>
                          </a:solidFill>
                          <a:latin typeface="Arial"/>
                          <a:ea typeface="Arial"/>
                          <a:cs typeface="Arial"/>
                        </a:defRPr>
                      </a:pPr>
                      <a:t>[DATENREIHENNAME]</a:t>
                    </a:fld>
                    <a:endParaRPr lang="de-DE"/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3EA9-6F49-B884-6286902D432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'Function-cost-diagram'!$C$2</c:f>
              <c:numCache>
                <c:formatCode>0.0</c:formatCode>
                <c:ptCount val="1"/>
                <c:pt idx="0">
                  <c:v>6.7567567567567561</c:v>
                </c:pt>
              </c:numCache>
            </c:numRef>
          </c:xVal>
          <c:yVal>
            <c:numRef>
              <c:f>'Function-cost-diagram'!$E$2</c:f>
              <c:numCache>
                <c:formatCode>0.0</c:formatCode>
                <c:ptCount val="1"/>
                <c:pt idx="0">
                  <c:v>5.5555555555555554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EA9-6F49-B884-6286902D432C}"/>
            </c:ext>
          </c:extLst>
        </c:ser>
        <c:ser>
          <c:idx val="1"/>
          <c:order val="1"/>
          <c:tx>
            <c:strRef>
              <c:f>'Function-cost-diagram'!$A$3</c:f>
              <c:strCache>
                <c:ptCount val="1"/>
                <c:pt idx="0">
                  <c:v>rails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CC3300"/>
              </a:solidFill>
              <a:ln>
                <a:solidFill>
                  <a:srgbClr val="CC330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9029D812-468E-2248-B738-8A942A99B699}" type="SERIESNAME">
                      <a:rPr lang="en-US">
                        <a:latin typeface="Calibri" panose="020F0502020204030204" pitchFamily="34" charset="0"/>
                        <a:cs typeface="Calibri" panose="020F0502020204030204" pitchFamily="34" charset="0"/>
                      </a:rPr>
                      <a:pPr/>
                      <a:t>[DATENREIHENNAME]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26-3EA9-6F49-B884-6286902D432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'Function-cost-diagram'!$C$3</c:f>
              <c:numCache>
                <c:formatCode>0.0</c:formatCode>
                <c:ptCount val="1"/>
                <c:pt idx="0">
                  <c:v>9.4594594594594597</c:v>
                </c:pt>
              </c:numCache>
            </c:numRef>
          </c:xVal>
          <c:yVal>
            <c:numRef>
              <c:f>'Function-cost-diagram'!$E$3</c:f>
              <c:numCache>
                <c:formatCode>0.0</c:formatCode>
                <c:ptCount val="1"/>
                <c:pt idx="0">
                  <c:v>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EA9-6F49-B884-6286902D432C}"/>
            </c:ext>
          </c:extLst>
        </c:ser>
        <c:ser>
          <c:idx val="2"/>
          <c:order val="2"/>
          <c:tx>
            <c:strRef>
              <c:f>'Function-cost-diagram'!$A$4</c:f>
              <c:strCache>
                <c:ptCount val="1"/>
                <c:pt idx="0">
                  <c:v>butt connectors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99"/>
              </a:solidFill>
              <a:ln>
                <a:solidFill>
                  <a:srgbClr val="336699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25DEA30B-3691-1749-B197-02DF6ED638D2}" type="SERIESNAME">
                      <a:rPr lang="en-US">
                        <a:latin typeface="Calibri" panose="020F0502020204030204" pitchFamily="34" charset="0"/>
                        <a:cs typeface="Calibri" panose="020F0502020204030204" pitchFamily="34" charset="0"/>
                      </a:rPr>
                      <a:pPr/>
                      <a:t>[DATENREIHENNAME]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27-3EA9-6F49-B884-6286902D432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'Function-cost-diagram'!$C$4</c:f>
              <c:numCache>
                <c:formatCode>0.0</c:formatCode>
                <c:ptCount val="1"/>
                <c:pt idx="0">
                  <c:v>7.8378378378378377</c:v>
                </c:pt>
              </c:numCache>
            </c:numRef>
          </c:xVal>
          <c:yVal>
            <c:numRef>
              <c:f>'Function-cost-diagram'!$E$4</c:f>
              <c:numCache>
                <c:formatCode>0.0</c:formatCode>
                <c:ptCount val="1"/>
                <c:pt idx="0">
                  <c:v>3.333333333333333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EA9-6F49-B884-6286902D432C}"/>
            </c:ext>
          </c:extLst>
        </c:ser>
        <c:ser>
          <c:idx val="3"/>
          <c:order val="3"/>
          <c:tx>
            <c:strRef>
              <c:f>'Function-cost-diagram'!$A$5</c:f>
              <c:strCache>
                <c:ptCount val="1"/>
                <c:pt idx="0">
                  <c:v>adhesive</c:v>
                </c:pt>
              </c:strCache>
            </c:strRef>
          </c:tx>
          <c:spPr>
            <a:ln w="28575">
              <a:noFill/>
            </a:ln>
          </c:spPr>
          <c:marker>
            <c:symbol val="x"/>
            <c:size val="5"/>
            <c:spPr>
              <a:noFill/>
              <a:ln>
                <a:solidFill>
                  <a:srgbClr val="CC660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879A6CC1-F086-4145-B0A9-858452654DC5}" type="SERIESNAME">
                      <a:rPr lang="en-US">
                        <a:latin typeface="Calibri" panose="020F0502020204030204" pitchFamily="34" charset="0"/>
                        <a:cs typeface="Calibri" panose="020F0502020204030204" pitchFamily="34" charset="0"/>
                      </a:rPr>
                      <a:pPr/>
                      <a:t>[DATENREIHENNAME]</a:t>
                    </a:fld>
                    <a:endParaRPr lang="de-DE"/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28-3EA9-6F49-B884-6286902D432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'Function-cost-diagram'!$C$5</c:f>
              <c:numCache>
                <c:formatCode>0.0</c:formatCode>
                <c:ptCount val="1"/>
                <c:pt idx="0">
                  <c:v>10</c:v>
                </c:pt>
              </c:numCache>
            </c:numRef>
          </c:xVal>
          <c:yVal>
            <c:numRef>
              <c:f>'Function-cost-diagram'!$E$5</c:f>
              <c:numCache>
                <c:formatCode>0.0</c:formatCode>
                <c:ptCount val="1"/>
                <c:pt idx="0">
                  <c:v>2.2222222222222223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EA9-6F49-B884-6286902D432C}"/>
            </c:ext>
          </c:extLst>
        </c:ser>
        <c:ser>
          <c:idx val="4"/>
          <c:order val="4"/>
          <c:tx>
            <c:strRef>
              <c:f>'Function-cost-diagram'!$A$6</c:f>
              <c:strCache>
                <c:ptCount val="1"/>
                <c:pt idx="0">
                  <c:v>cover</c:v>
                </c:pt>
              </c:strCache>
            </c:strRef>
          </c:tx>
          <c:spPr>
            <a:ln w="28575">
              <a:noFill/>
            </a:ln>
          </c:spPr>
          <c:marker>
            <c:symbol val="star"/>
            <c:size val="5"/>
            <c:spPr>
              <a:noFill/>
              <a:ln>
                <a:solidFill>
                  <a:srgbClr val="669933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fld id="{79DB9DFB-A882-FF47-83D5-CE901C5475A8}" type="SERIESNAME">
                      <a:rPr lang="en-US">
                        <a:latin typeface="Calibri" panose="020F0502020204030204" pitchFamily="34" charset="0"/>
                        <a:cs typeface="Calibri" panose="020F0502020204030204" pitchFamily="34" charset="0"/>
                      </a:rPr>
                      <a:pPr>
                        <a:defRPr sz="800" b="0" i="0" u="none" strike="noStrike" baseline="0">
                          <a:solidFill>
                            <a:srgbClr val="000000"/>
                          </a:solidFill>
                          <a:latin typeface="Arial"/>
                          <a:ea typeface="Arial"/>
                          <a:cs typeface="Arial"/>
                        </a:defRPr>
                      </a:pPr>
                      <a:t>[DATENREIHENNAME]</a:t>
                    </a:fld>
                    <a:endParaRPr lang="de-DE"/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3EA9-6F49-B884-6286902D432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'Function-cost-diagram'!$C$6</c:f>
              <c:numCache>
                <c:formatCode>0.0</c:formatCode>
                <c:ptCount val="1"/>
                <c:pt idx="0">
                  <c:v>3.5135135135135136</c:v>
                </c:pt>
              </c:numCache>
            </c:numRef>
          </c:xVal>
          <c:yVal>
            <c:numRef>
              <c:f>'Function-cost-diagram'!$E$6</c:f>
              <c:numCache>
                <c:formatCode>0.0</c:formatCode>
                <c:ptCount val="1"/>
                <c:pt idx="0">
                  <c:v>3.333333333333333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3EA9-6F49-B884-6286902D432C}"/>
            </c:ext>
          </c:extLst>
        </c:ser>
        <c:ser>
          <c:idx val="5"/>
          <c:order val="5"/>
          <c:tx>
            <c:strRef>
              <c:f>'Function-cost-diagram'!$A$7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CC9900"/>
              </a:solidFill>
              <a:ln>
                <a:solidFill>
                  <a:srgbClr val="CC99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'Function-cost-diagram'!$C$7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'Function-cost-diagram'!$E$7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3EA9-6F49-B884-6286902D432C}"/>
            </c:ext>
          </c:extLst>
        </c:ser>
        <c:ser>
          <c:idx val="6"/>
          <c:order val="6"/>
          <c:tx>
            <c:strRef>
              <c:f>'Function-cost-diagram'!$A$8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plus"/>
            <c:size val="5"/>
            <c:spPr>
              <a:noFill/>
              <a:ln>
                <a:solidFill>
                  <a:srgbClr val="889EA7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'Function-cost-diagram'!$C$8</c:f>
              <c:numCache>
                <c:formatCode>0.0</c:formatCode>
                <c:ptCount val="1"/>
              </c:numCache>
            </c:numRef>
          </c:xVal>
          <c:yVal>
            <c:numRef>
              <c:f>'Function-cost-diagram'!$E$8</c:f>
              <c:numCache>
                <c:formatCode>0.0</c:formatCode>
                <c:ptCount val="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3EA9-6F49-B884-6286902D432C}"/>
            </c:ext>
          </c:extLst>
        </c:ser>
        <c:ser>
          <c:idx val="7"/>
          <c:order val="7"/>
          <c:tx>
            <c:strRef>
              <c:f>'Function-cost-diagram'!$A$9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dot"/>
            <c:size val="5"/>
            <c:spPr>
              <a:noFill/>
              <a:ln>
                <a:solidFill>
                  <a:srgbClr val="949EAA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'Function-cost-diagram'!$C$9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'Function-cost-diagram'!$E$9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3EA9-6F49-B884-6286902D432C}"/>
            </c:ext>
          </c:extLst>
        </c:ser>
        <c:ser>
          <c:idx val="8"/>
          <c:order val="8"/>
          <c:tx>
            <c:strRef>
              <c:f>'Function-cost-diagram'!$A$10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dash"/>
            <c:size val="5"/>
            <c:spPr>
              <a:noFill/>
              <a:ln>
                <a:solidFill>
                  <a:srgbClr val="FFFF66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'Function-cost-diagram'!$C$10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'Function-cost-diagram'!$E$10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3EA9-6F49-B884-6286902D432C}"/>
            </c:ext>
          </c:extLst>
        </c:ser>
        <c:ser>
          <c:idx val="9"/>
          <c:order val="9"/>
          <c:tx>
            <c:strRef>
              <c:f>'Function-cost-diagram'!$A$11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E6FFCD"/>
              </a:solidFill>
              <a:ln>
                <a:solidFill>
                  <a:srgbClr val="E6FFCD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'Function-cost-diagram'!$C$11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'Function-cost-diagram'!$E$11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3EA9-6F49-B884-6286902D432C}"/>
            </c:ext>
          </c:extLst>
        </c:ser>
        <c:ser>
          <c:idx val="10"/>
          <c:order val="10"/>
          <c:tx>
            <c:strRef>
              <c:f>'Function-cost-diagram'!$A$12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E8B9"/>
              </a:solidFill>
              <a:ln>
                <a:solidFill>
                  <a:srgbClr val="FFE8B9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'Function-cost-diagram'!$C$12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'Function-cost-diagram'!$E$12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3EA9-6F49-B884-6286902D432C}"/>
            </c:ext>
          </c:extLst>
        </c:ser>
        <c:ser>
          <c:idx val="11"/>
          <c:order val="11"/>
          <c:tx>
            <c:strRef>
              <c:f>'Function-cost-diagram'!$A$13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C9E4FF"/>
              </a:solidFill>
              <a:ln>
                <a:solidFill>
                  <a:srgbClr val="C9E4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'Function-cost-diagram'!$C$13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'Function-cost-diagram'!$E$13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3EA9-6F49-B884-6286902D432C}"/>
            </c:ext>
          </c:extLst>
        </c:ser>
        <c:ser>
          <c:idx val="12"/>
          <c:order val="12"/>
          <c:tx>
            <c:strRef>
              <c:f>'Function-cost-diagram'!$A$14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x"/>
            <c:size val="5"/>
            <c:spPr>
              <a:noFill/>
              <a:ln>
                <a:solidFill>
                  <a:srgbClr val="FFFFB3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3EA9-6F49-B884-6286902D432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'Function-cost-diagram'!$C$14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'Function-cost-diagram'!$E$14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3EA9-6F49-B884-6286902D432C}"/>
            </c:ext>
          </c:extLst>
        </c:ser>
        <c:ser>
          <c:idx val="13"/>
          <c:order val="13"/>
          <c:tx>
            <c:strRef>
              <c:f>'Function-cost-diagram'!$A$15</c:f>
              <c:strCache>
                <c:ptCount val="1"/>
              </c:strCache>
            </c:strRef>
          </c:tx>
          <c:spPr>
            <a:ln w="12700">
              <a:solidFill>
                <a:srgbClr val="E4E4E4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E4E4E4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'Function-cost-diagram'!$C$15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'Function-cost-diagram'!$E$15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3EA9-6F49-B884-6286902D432C}"/>
            </c:ext>
          </c:extLst>
        </c:ser>
        <c:ser>
          <c:idx val="14"/>
          <c:order val="14"/>
          <c:tx>
            <c:strRef>
              <c:f>'Function-cost-diagram'!$A$16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DCE8EC"/>
              </a:solidFill>
              <a:ln>
                <a:solidFill>
                  <a:srgbClr val="DCE8EC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'Function-cost-diagram'!$C$16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'Function-cost-diagram'!$E$16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3EA9-6F49-B884-6286902D432C}"/>
            </c:ext>
          </c:extLst>
        </c:ser>
        <c:ser>
          <c:idx val="15"/>
          <c:order val="15"/>
          <c:tx>
            <c:strRef>
              <c:f>'Function-cost-diagram'!$A$17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plus"/>
            <c:size val="5"/>
            <c:spPr>
              <a:noFill/>
              <a:ln>
                <a:solidFill>
                  <a:srgbClr val="FFD0B9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'Function-cost-diagram'!$C$17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'Function-cost-diagram'!$E$17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3EA9-6F49-B884-6286902D432C}"/>
            </c:ext>
          </c:extLst>
        </c:ser>
        <c:ser>
          <c:idx val="16"/>
          <c:order val="16"/>
          <c:tx>
            <c:strRef>
              <c:f>'Function-cost-diagram'!$A$18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dot"/>
            <c:size val="5"/>
            <c:spPr>
              <a:noFill/>
              <a:ln>
                <a:solidFill>
                  <a:srgbClr val="FFCC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'Function-cost-diagram'!$C$18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'Function-cost-diagram'!$E$18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3EA9-6F49-B884-6286902D432C}"/>
            </c:ext>
          </c:extLst>
        </c:ser>
        <c:ser>
          <c:idx val="17"/>
          <c:order val="17"/>
          <c:tx>
            <c:strRef>
              <c:f>'Function-cost-diagram'!$A$19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dash"/>
            <c:size val="5"/>
            <c:spPr>
              <a:noFill/>
              <a:ln>
                <a:solidFill>
                  <a:srgbClr val="99CC66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'Function-cost-diagram'!$C$19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'Function-cost-diagram'!$E$19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3EA9-6F49-B884-6286902D432C}"/>
            </c:ext>
          </c:extLst>
        </c:ser>
        <c:ser>
          <c:idx val="18"/>
          <c:order val="18"/>
          <c:tx>
            <c:strRef>
              <c:f>'Function-cost-diagram'!$A$20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6699CC"/>
              </a:solidFill>
              <a:ln>
                <a:solidFill>
                  <a:srgbClr val="6699CC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3EA9-6F49-B884-6286902D432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'Function-cost-diagram'!$C$20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'Function-cost-diagram'!$E$20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3EA9-6F49-B884-6286902D432C}"/>
            </c:ext>
          </c:extLst>
        </c:ser>
        <c:ser>
          <c:idx val="19"/>
          <c:order val="19"/>
          <c:tx>
            <c:strRef>
              <c:f>'Function-cost-diagram'!$A$21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9966"/>
              </a:solidFill>
              <a:ln>
                <a:solidFill>
                  <a:srgbClr val="FF9966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'Function-cost-diagram'!$C$21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'Function-cost-diagram'!$E$21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3EA9-6F49-B884-6286902D432C}"/>
            </c:ext>
          </c:extLst>
        </c:ser>
        <c:ser>
          <c:idx val="20"/>
          <c:order val="20"/>
          <c:tx>
            <c:strRef>
              <c:f>'Function-cost-diagram'!$A$22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FF6633"/>
              </a:solidFill>
              <a:ln>
                <a:solidFill>
                  <a:srgbClr val="FF6633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'Function-cost-diagram'!$C$22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'Function-cost-diagram'!$E$22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3EA9-6F49-B884-6286902D432C}"/>
            </c:ext>
          </c:extLst>
        </c:ser>
        <c:ser>
          <c:idx val="21"/>
          <c:order val="21"/>
          <c:tx>
            <c:strRef>
              <c:f>'Function-cost-diagram'!$A$23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x"/>
            <c:size val="5"/>
            <c:spPr>
              <a:noFill/>
              <a:ln>
                <a:solidFill>
                  <a:srgbClr val="CC33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'Function-cost-diagram'!$C$23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'Function-cost-diagram'!$E$23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3EA9-6F49-B884-6286902D432C}"/>
            </c:ext>
          </c:extLst>
        </c:ser>
        <c:ser>
          <c:idx val="22"/>
          <c:order val="22"/>
          <c:tx>
            <c:strRef>
              <c:f>'Function-cost-diagram'!$A$24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star"/>
            <c:size val="5"/>
            <c:spPr>
              <a:noFill/>
              <a:ln>
                <a:solidFill>
                  <a:srgbClr val="889EA7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'Function-cost-diagram'!$C$24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'Function-cost-diagram'!$E$24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3EA9-6F49-B884-6286902D432C}"/>
            </c:ext>
          </c:extLst>
        </c:ser>
        <c:ser>
          <c:idx val="23"/>
          <c:order val="23"/>
          <c:tx>
            <c:strRef>
              <c:f>'Function-cost-diagram'!$A$25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AFB4BE"/>
              </a:solidFill>
              <a:ln>
                <a:solidFill>
                  <a:srgbClr val="AFB4BE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'Function-cost-diagram'!$C$25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'Function-cost-diagram'!$E$25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3EA9-6F49-B884-6286902D432C}"/>
            </c:ext>
          </c:extLst>
        </c:ser>
        <c:ser>
          <c:idx val="24"/>
          <c:order val="24"/>
          <c:tx>
            <c:strRef>
              <c:f>'Function-cost-diagram'!$A$26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plus"/>
            <c:size val="5"/>
            <c:spPr>
              <a:noFill/>
              <a:ln>
                <a:solidFill>
                  <a:srgbClr val="0066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'Function-cost-diagram'!$C$26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'Function-cost-diagram'!$E$26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C-3EA9-6F49-B884-6286902D432C}"/>
            </c:ext>
          </c:extLst>
        </c:ser>
        <c:ser>
          <c:idx val="25"/>
          <c:order val="25"/>
          <c:tx>
            <c:strRef>
              <c:f>'Function-cost-diagram'!$A$27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dot"/>
            <c:size val="5"/>
            <c:spPr>
              <a:noFill/>
              <a:ln>
                <a:solidFill>
                  <a:srgbClr val="FF99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'Function-cost-diagram'!$C$27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'Function-cost-diagram'!$E$27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D-3EA9-6F49-B884-6286902D432C}"/>
            </c:ext>
          </c:extLst>
        </c:ser>
        <c:ser>
          <c:idx val="26"/>
          <c:order val="26"/>
          <c:tx>
            <c:strRef>
              <c:f>'Function-cost-diagram'!$A$28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dash"/>
            <c:size val="5"/>
            <c:spPr>
              <a:noFill/>
              <a:ln>
                <a:solidFill>
                  <a:srgbClr val="9933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'Function-cost-diagram'!$C$28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'Function-cost-diagram'!$E$28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E-3EA9-6F49-B884-6286902D432C}"/>
            </c:ext>
          </c:extLst>
        </c:ser>
        <c:ser>
          <c:idx val="27"/>
          <c:order val="27"/>
          <c:tx>
            <c:strRef>
              <c:f>'Function-cost-diagram'!$A$29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3399"/>
              </a:solidFill>
              <a:ln>
                <a:solidFill>
                  <a:srgbClr val="003399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'Function-cost-diagram'!$C$29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'Function-cost-diagram'!$E$29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F-3EA9-6F49-B884-6286902D432C}"/>
            </c:ext>
          </c:extLst>
        </c:ser>
        <c:ser>
          <c:idx val="28"/>
          <c:order val="28"/>
          <c:tx>
            <c:strRef>
              <c:f>'Function-cost-diagram'!$A$30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990000"/>
              </a:solidFill>
              <a:ln>
                <a:solidFill>
                  <a:srgbClr val="99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'Function-cost-diagram'!$C$30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'Function-cost-diagram'!$E$30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0-3EA9-6F49-B884-6286902D432C}"/>
            </c:ext>
          </c:extLst>
        </c:ser>
        <c:ser>
          <c:idx val="29"/>
          <c:order val="29"/>
          <c:tx>
            <c:strRef>
              <c:f>'Function-cost-diagram'!$A$31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CAD6DA"/>
              </a:solidFill>
              <a:ln>
                <a:solidFill>
                  <a:srgbClr val="CAD6DA"/>
                </a:solidFill>
                <a:prstDash val="solid"/>
              </a:ln>
            </c:spPr>
          </c:marker>
          <c:xVal>
            <c:numRef>
              <c:f>'Function-cost-diagram'!$C$31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'Function-cost-diagram'!$E$31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1-3EA9-6F49-B884-6286902D432C}"/>
            </c:ext>
          </c:extLst>
        </c:ser>
        <c:ser>
          <c:idx val="30"/>
          <c:order val="30"/>
          <c:tx>
            <c:v>Vertikal</c:v>
          </c:tx>
          <c:spPr>
            <a:ln w="3175">
              <a:solidFill>
                <a:srgbClr val="009999"/>
              </a:solidFill>
              <a:prstDash val="sysDash"/>
            </a:ln>
          </c:spPr>
          <c:marker>
            <c:symbol val="none"/>
          </c:marker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linear"/>
            <c:dispRSqr val="0"/>
            <c:dispEq val="0"/>
          </c:trendline>
          <c:xVal>
            <c:numRef>
              <c:f>'Function-cost-diagram'!$M$9:$M$19</c:f>
              <c:numCache>
                <c:formatCode>General</c:formatCode>
                <c:ptCount val="11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</c:numCache>
            </c:numRef>
          </c:xVal>
          <c:yVal>
            <c:numRef>
              <c:f>'Function-cost-diagram'!$L$9:$L$19</c:f>
              <c:numCache>
                <c:formatCode>General</c:formatCode>
                <c:ptCount val="11"/>
                <c:pt idx="0">
                  <c:v>1E-4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3-3EA9-6F49-B884-6286902D432C}"/>
            </c:ext>
          </c:extLst>
        </c:ser>
        <c:ser>
          <c:idx val="31"/>
          <c:order val="31"/>
          <c:tx>
            <c:v>Horizontal</c:v>
          </c:tx>
          <c:spPr>
            <a:ln w="3175">
              <a:solidFill>
                <a:srgbClr val="333333"/>
              </a:solidFill>
              <a:prstDash val="sysDash"/>
            </a:ln>
          </c:spPr>
          <c:marker>
            <c:symbol val="none"/>
          </c:marker>
          <c:xVal>
            <c:numRef>
              <c:f>'Function-cost-diagram'!$L$9:$L$19</c:f>
              <c:numCache>
                <c:formatCode>General</c:formatCode>
                <c:ptCount val="11"/>
                <c:pt idx="0">
                  <c:v>1E-4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'Function-cost-diagram'!$M$9:$M$19</c:f>
              <c:numCache>
                <c:formatCode>General</c:formatCode>
                <c:ptCount val="11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4-3EA9-6F49-B884-6286902D432C}"/>
            </c:ext>
          </c:extLst>
        </c:ser>
        <c:ser>
          <c:idx val="32"/>
          <c:order val="32"/>
          <c:tx>
            <c:v>Diagonale</c:v>
          </c:tx>
          <c:spPr>
            <a:ln w="3175">
              <a:solidFill>
                <a:srgbClr val="333333"/>
              </a:solidFill>
              <a:prstDash val="sysDash"/>
            </a:ln>
          </c:spPr>
          <c:marker>
            <c:symbol val="none"/>
          </c:marker>
          <c:xVal>
            <c:numRef>
              <c:f>'Function-cost-diagram'!$L$9:$L$19</c:f>
              <c:numCache>
                <c:formatCode>General</c:formatCode>
                <c:ptCount val="11"/>
                <c:pt idx="0">
                  <c:v>1E-4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'Function-cost-diagram'!$L$9:$L$19</c:f>
              <c:numCache>
                <c:formatCode>General</c:formatCode>
                <c:ptCount val="11"/>
                <c:pt idx="0">
                  <c:v>1E-4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5-3EA9-6F49-B884-6286902D4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5126136"/>
        <c:axId val="2095244680"/>
      </c:scatterChart>
      <c:valAx>
        <c:axId val="2115126136"/>
        <c:scaling>
          <c:orientation val="minMax"/>
          <c:max val="10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>
                    <a:latin typeface="Calibri" panose="020F0502020204030204" pitchFamily="34" charset="0"/>
                    <a:cs typeface="Calibri" panose="020F0502020204030204" pitchFamily="34" charset="0"/>
                  </a:rPr>
                  <a:t>normalized cost</a:t>
                </a:r>
              </a:p>
            </c:rich>
          </c:tx>
          <c:layout>
            <c:manualLayout>
              <c:xMode val="edge"/>
              <c:yMode val="edge"/>
              <c:x val="0.79478260869565198"/>
              <c:y val="0.8884548606963800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2095244680"/>
        <c:crosses val="autoZero"/>
        <c:crossBetween val="midCat"/>
        <c:majorUnit val="1"/>
        <c:minorUnit val="0.2"/>
      </c:valAx>
      <c:valAx>
        <c:axId val="2095244680"/>
        <c:scaling>
          <c:orientation val="minMax"/>
          <c:max val="1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>
                    <a:latin typeface="Calibri" panose="020F0502020204030204" pitchFamily="34" charset="0"/>
                    <a:cs typeface="Calibri" panose="020F0502020204030204" pitchFamily="34" charset="0"/>
                  </a:rPr>
                  <a:t>normalized function</a:t>
                </a:r>
              </a:p>
            </c:rich>
          </c:tx>
          <c:layout>
            <c:manualLayout>
              <c:xMode val="edge"/>
              <c:yMode val="edge"/>
              <c:x val="5.7391304347826098E-2"/>
              <c:y val="4.892372580927199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2115126136"/>
        <c:crosses val="autoZero"/>
        <c:crossBetween val="midCat"/>
        <c:majorUnit val="1"/>
        <c:minorUnit val="0.2"/>
      </c:valAx>
      <c:spPr>
        <a:noFill/>
        <a:ln w="12700">
          <a:solidFill>
            <a:srgbClr val="949EAA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200" verticalDpi="20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1171731</xdr:colOff>
      <xdr:row>12</xdr:row>
      <xdr:rowOff>168458</xdr:rowOff>
    </xdr:from>
    <xdr:ext cx="1806221" cy="878959"/>
    <xdr:sp macro="" textlink="">
      <xdr:nvSpPr>
        <xdr:cNvPr id="2" name="Text Box 83">
          <a:extLst>
            <a:ext uri="{FF2B5EF4-FFF2-40B4-BE49-F238E27FC236}">
              <a16:creationId xmlns:a16="http://schemas.microsoft.com/office/drawing/2014/main" id="{52C0390B-8573-3D4B-8087-6B6C00800AA7}"/>
            </a:ext>
          </a:extLst>
        </xdr:cNvPr>
        <xdr:cNvSpPr txBox="1">
          <a:spLocks noChangeArrowheads="1"/>
        </xdr:cNvSpPr>
      </xdr:nvSpPr>
      <xdr:spPr bwMode="auto">
        <a:xfrm>
          <a:off x="5663194" y="4613458"/>
          <a:ext cx="1806221" cy="878959"/>
        </a:xfrm>
        <a:prstGeom prst="rect">
          <a:avLst/>
        </a:prstGeom>
        <a:solidFill>
          <a:srgbClr val="DFDFD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wrap="squar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de-DE" sz="1100" b="1" i="0" u="none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U</a:t>
          </a:r>
          <a:r>
            <a:rPr lang="de-DE" sz="1100" b="0" i="0" u="none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 = useful</a:t>
          </a:r>
        </a:p>
        <a:p>
          <a:pPr algn="l" rtl="0">
            <a:defRPr sz="1000"/>
          </a:pPr>
          <a:r>
            <a:rPr lang="de-DE" sz="1100" b="1" i="0" u="none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H</a:t>
          </a:r>
          <a:r>
            <a:rPr lang="de-DE" sz="1100" b="0" i="0" u="none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= harmful</a:t>
          </a:r>
        </a:p>
        <a:p>
          <a:pPr algn="l" rtl="0">
            <a:defRPr sz="1000"/>
          </a:pPr>
          <a:r>
            <a:rPr lang="de-DE" sz="1100" b="1" i="0" u="none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r>
            <a:rPr lang="de-DE" sz="1100" b="0" i="0" u="none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 = normal</a:t>
          </a:r>
        </a:p>
        <a:p>
          <a:pPr algn="l" rtl="0">
            <a:defRPr sz="1000"/>
          </a:pPr>
          <a:r>
            <a:rPr lang="de-DE" sz="1100" b="1" i="0" u="none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E</a:t>
          </a:r>
          <a:r>
            <a:rPr lang="de-DE" sz="1100" b="0" i="0" u="none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 = excessive (but useful)</a:t>
          </a:r>
        </a:p>
        <a:p>
          <a:pPr algn="l" rtl="0">
            <a:defRPr sz="1000"/>
          </a:pPr>
          <a:r>
            <a:rPr lang="de-DE" sz="1100" b="1" i="0" u="none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I</a:t>
          </a:r>
          <a:r>
            <a:rPr lang="de-DE" sz="1100" b="0" i="0" u="none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 = Insufficient (but useful)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581025</xdr:colOff>
      <xdr:row>18</xdr:row>
      <xdr:rowOff>76200</xdr:rowOff>
    </xdr:from>
    <xdr:to>
      <xdr:col>2</xdr:col>
      <xdr:colOff>581025</xdr:colOff>
      <xdr:row>18</xdr:row>
      <xdr:rowOff>76200</xdr:rowOff>
    </xdr:to>
    <xdr:cxnSp macro="">
      <xdr:nvCxnSpPr>
        <xdr:cNvPr id="34" name="AutoShape 33">
          <a:extLst>
            <a:ext uri="{FF2B5EF4-FFF2-40B4-BE49-F238E27FC236}">
              <a16:creationId xmlns:a16="http://schemas.microsoft.com/office/drawing/2014/main" id="{52EC74CC-1E6E-B247-9D0F-692E28E6D75B}"/>
            </a:ext>
          </a:extLst>
        </xdr:cNvPr>
        <xdr:cNvCxnSpPr>
          <a:cxnSpLocks noChangeShapeType="1"/>
        </xdr:cNvCxnSpPr>
      </xdr:nvCxnSpPr>
      <xdr:spPr bwMode="auto">
        <a:xfrm>
          <a:off x="2232025" y="3276600"/>
          <a:ext cx="0" cy="0"/>
        </a:xfrm>
        <a:prstGeom prst="straightConnector1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28575">
              <a:solidFill>
                <a:srgbClr val="990000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DAE0E3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323850</xdr:colOff>
      <xdr:row>13</xdr:row>
      <xdr:rowOff>114300</xdr:rowOff>
    </xdr:from>
    <xdr:to>
      <xdr:col>3</xdr:col>
      <xdr:colOff>647700</xdr:colOff>
      <xdr:row>22</xdr:row>
      <xdr:rowOff>47625</xdr:rowOff>
    </xdr:to>
    <xdr:sp macro="" textlink="">
      <xdr:nvSpPr>
        <xdr:cNvPr id="35" name="Line 34">
          <a:extLst>
            <a:ext uri="{FF2B5EF4-FFF2-40B4-BE49-F238E27FC236}">
              <a16:creationId xmlns:a16="http://schemas.microsoft.com/office/drawing/2014/main" id="{9B5D698E-1792-8D4A-808A-CC5C3A00AFCA}"/>
            </a:ext>
          </a:extLst>
        </xdr:cNvPr>
        <xdr:cNvSpPr>
          <a:spLocks noChangeShapeType="1"/>
        </xdr:cNvSpPr>
      </xdr:nvSpPr>
      <xdr:spPr bwMode="auto">
        <a:xfrm flipH="1">
          <a:off x="2800350" y="2425700"/>
          <a:ext cx="323850" cy="1533525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28575">
              <a:solidFill>
                <a:srgbClr val="990000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DAE0E3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0</xdr:col>
      <xdr:colOff>0</xdr:colOff>
      <xdr:row>9</xdr:row>
      <xdr:rowOff>190499</xdr:rowOff>
    </xdr:from>
    <xdr:to>
      <xdr:col>6</xdr:col>
      <xdr:colOff>733851</xdr:colOff>
      <xdr:row>30</xdr:row>
      <xdr:rowOff>29934</xdr:rowOff>
    </xdr:to>
    <xdr:pic>
      <xdr:nvPicPr>
        <xdr:cNvPr id="41" name="Grafik 40">
          <a:extLst>
            <a:ext uri="{FF2B5EF4-FFF2-40B4-BE49-F238E27FC236}">
              <a16:creationId xmlns:a16="http://schemas.microsoft.com/office/drawing/2014/main" id="{CE6FB542-4E36-EE2C-AE4F-D2835CA2B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4999"/>
          <a:ext cx="5686851" cy="3839935"/>
        </a:xfrm>
        <a:prstGeom prst="rect">
          <a:avLst/>
        </a:prstGeom>
      </xdr:spPr>
    </xdr:pic>
    <xdr:clientData/>
  </xdr:twoCellAnchor>
  <xdr:oneCellAnchor>
    <xdr:from>
      <xdr:col>7</xdr:col>
      <xdr:colOff>15875</xdr:colOff>
      <xdr:row>11</xdr:row>
      <xdr:rowOff>68794</xdr:rowOff>
    </xdr:from>
    <xdr:ext cx="3175000" cy="2623152"/>
    <xdr:sp macro="" textlink="">
      <xdr:nvSpPr>
        <xdr:cNvPr id="42" name="Text Box 83">
          <a:extLst>
            <a:ext uri="{FF2B5EF4-FFF2-40B4-BE49-F238E27FC236}">
              <a16:creationId xmlns:a16="http://schemas.microsoft.com/office/drawing/2014/main" id="{382165E6-5802-2045-9F2F-93D1F3CA2EDA}"/>
            </a:ext>
          </a:extLst>
        </xdr:cNvPr>
        <xdr:cNvSpPr txBox="1">
          <a:spLocks noChangeArrowheads="1"/>
        </xdr:cNvSpPr>
      </xdr:nvSpPr>
      <xdr:spPr bwMode="auto">
        <a:xfrm>
          <a:off x="5794375" y="2164294"/>
          <a:ext cx="3175000" cy="262315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square" lIns="18288" tIns="18288" rIns="0" bIns="0" anchor="t" upright="1">
          <a:noAutofit/>
        </a:bodyPr>
        <a:lstStyle/>
        <a:p>
          <a:pPr algn="l" rtl="0">
            <a:defRPr sz="1000"/>
          </a:pPr>
          <a:r>
            <a:rPr lang="de-DE" sz="1100" b="1" i="0" u="none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Tasks</a:t>
          </a:r>
          <a:endParaRPr lang="de-DE" sz="1100" b="0" i="0" u="none" strike="noStrike" baseline="0">
            <a:solidFill>
              <a:srgbClr val="000000"/>
            </a:solidFill>
            <a:latin typeface="Calibri" panose="020F0502020204030204" pitchFamily="34" charset="0"/>
            <a:cs typeface="Calibri" panose="020F0502020204030204" pitchFamily="34" charset="0"/>
          </a:endParaRPr>
        </a:p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1) How to prevent the slide from pushing dust, liquids, and debris in front of itself?</a:t>
          </a:r>
        </a:p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2) How to prevent dust, liquids and debris from damaging the rails?</a:t>
          </a:r>
        </a:p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3) How to prevent dust, liquids and debris form damaging the butt connectors?</a:t>
          </a:r>
        </a:p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4) How can the cover better stop dust, liquids, and debris?</a:t>
          </a:r>
        </a:p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5) How to reduce the holding of the adhesive in case of disassembly?</a:t>
          </a:r>
        </a:p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5.1) How to reduce the interaction "hold" between rails and adhesive?</a:t>
          </a:r>
        </a:p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5.2) How to reduce the interaction "hold" between adhesive and cover?</a:t>
          </a:r>
        </a:p>
      </xdr:txBody>
    </xdr:sp>
    <xdr:clientData/>
  </xdr:oneCellAnchor>
  <xdr:twoCellAnchor>
    <xdr:from>
      <xdr:col>0</xdr:col>
      <xdr:colOff>0</xdr:colOff>
      <xdr:row>0</xdr:row>
      <xdr:rowOff>0</xdr:rowOff>
    </xdr:from>
    <xdr:to>
      <xdr:col>9</xdr:col>
      <xdr:colOff>322489</xdr:colOff>
      <xdr:row>4</xdr:row>
      <xdr:rowOff>105229</xdr:rowOff>
    </xdr:to>
    <xdr:grpSp>
      <xdr:nvGrpSpPr>
        <xdr:cNvPr id="43" name="Gruppieren 42">
          <a:extLst>
            <a:ext uri="{FF2B5EF4-FFF2-40B4-BE49-F238E27FC236}">
              <a16:creationId xmlns:a16="http://schemas.microsoft.com/office/drawing/2014/main" id="{E147AB53-6F2D-0340-A883-19D4E7722BD7}"/>
            </a:ext>
          </a:extLst>
        </xdr:cNvPr>
        <xdr:cNvGrpSpPr/>
      </xdr:nvGrpSpPr>
      <xdr:grpSpPr>
        <a:xfrm>
          <a:off x="0" y="0"/>
          <a:ext cx="7866289" cy="918029"/>
          <a:chOff x="0" y="0"/>
          <a:chExt cx="7772400" cy="876300"/>
        </a:xfrm>
      </xdr:grpSpPr>
      <xdr:sp macro="" textlink="">
        <xdr:nvSpPr>
          <xdr:cNvPr id="44" name="Rectangle 39">
            <a:extLst>
              <a:ext uri="{FF2B5EF4-FFF2-40B4-BE49-F238E27FC236}">
                <a16:creationId xmlns:a16="http://schemas.microsoft.com/office/drawing/2014/main" id="{E9ADB532-62FE-1BB6-33F2-3099B592CBCE}"/>
              </a:ext>
            </a:extLst>
          </xdr:cNvPr>
          <xdr:cNvSpPr>
            <a:spLocks noChangeArrowheads="1"/>
          </xdr:cNvSpPr>
        </xdr:nvSpPr>
        <xdr:spPr bwMode="auto">
          <a:xfrm>
            <a:off x="0" y="12700"/>
            <a:ext cx="7772400" cy="863600"/>
          </a:xfrm>
          <a:prstGeom prst="rect">
            <a:avLst/>
          </a:prstGeom>
          <a:solidFill>
            <a:srgbClr val="DAE0E3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  <xdr:txBody>
          <a:bodyPr vertOverflow="clip" wrap="square" lIns="36000" tIns="36000" rIns="36000" bIns="36000" anchor="t" upright="1"/>
          <a:lstStyle/>
          <a:p>
            <a:pPr algn="l" rtl="0">
              <a:defRPr sz="1000"/>
            </a:pPr>
            <a:endParaRPr lang="de-DE" sz="14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endParaRPr>
          </a:p>
          <a:p>
            <a:pPr algn="l" rtl="0">
              <a:defRPr sz="1000"/>
            </a:pPr>
            <a:endParaRPr lang="de-DE" sz="14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endParaRPr>
          </a:p>
          <a:p>
            <a:pPr algn="l" rtl="0">
              <a:defRPr sz="1000"/>
            </a:pPr>
            <a:endParaRPr lang="de-DE" sz="14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endParaRPr>
          </a:p>
          <a:p>
            <a:pPr algn="l" rtl="0">
              <a:defRPr sz="1000"/>
            </a:pPr>
            <a:endParaRPr lang="de-DE" sz="14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endParaRPr>
          </a:p>
          <a:p>
            <a:pPr algn="l" rtl="0">
              <a:defRPr sz="1000"/>
            </a:pPr>
            <a:endParaRPr lang="de-DE" sz="14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endParaRPr>
          </a:p>
          <a:p>
            <a:pPr algn="l" rtl="0">
              <a:defRPr sz="1000"/>
            </a:pPr>
            <a:endParaRPr lang="de-DE" sz="14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endParaRPr>
          </a:p>
        </xdr:txBody>
      </xdr:sp>
      <xdr:sp macro="" textlink="">
        <xdr:nvSpPr>
          <xdr:cNvPr id="45" name="Text Box 40">
            <a:extLst>
              <a:ext uri="{FF2B5EF4-FFF2-40B4-BE49-F238E27FC236}">
                <a16:creationId xmlns:a16="http://schemas.microsoft.com/office/drawing/2014/main" id="{9CEE8234-C99D-853B-8E0D-00D8EA7DA30C}"/>
              </a:ext>
            </a:extLst>
          </xdr:cNvPr>
          <xdr:cNvSpPr txBox="1">
            <a:spLocks noChangeArrowheads="1"/>
          </xdr:cNvSpPr>
        </xdr:nvSpPr>
        <xdr:spPr bwMode="auto">
          <a:xfrm>
            <a:off x="596900" y="12700"/>
            <a:ext cx="1068938" cy="39330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0055A4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  <xdr:txBody>
          <a:bodyPr wrap="none" lIns="36000" tIns="36000" rIns="36000" bIns="36000" anchor="t" upright="1">
            <a:spAutoFit/>
          </a:bodyPr>
          <a:lstStyle/>
          <a:p>
            <a:pPr algn="l" rtl="0">
              <a:lnSpc>
                <a:spcPts val="1300"/>
              </a:lnSpc>
              <a:defRPr sz="1000"/>
            </a:pPr>
            <a:r>
              <a:rPr lang="de-DE" sz="1200" b="0" i="0" u="none" strike="noStrike" baseline="0">
                <a:solidFill>
                  <a:srgbClr val="000000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system element</a:t>
            </a:r>
          </a:p>
          <a:p>
            <a:pPr algn="l" rtl="0">
              <a:lnSpc>
                <a:spcPts val="1200"/>
              </a:lnSpc>
              <a:defRPr sz="1000"/>
            </a:pPr>
            <a:endParaRPr lang="de-DE" sz="12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endParaRPr>
          </a:p>
        </xdr:txBody>
      </xdr:sp>
      <xdr:sp macro="" textlink="">
        <xdr:nvSpPr>
          <xdr:cNvPr id="46" name="Text Box 41">
            <a:extLst>
              <a:ext uri="{FF2B5EF4-FFF2-40B4-BE49-F238E27FC236}">
                <a16:creationId xmlns:a16="http://schemas.microsoft.com/office/drawing/2014/main" id="{5C361A09-F632-AEB7-E2E7-9B06085FB6AA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9600" y="584200"/>
            <a:ext cx="452231" cy="26051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0055A4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  <xdr:txBody>
          <a:bodyPr wrap="none" lIns="36000" tIns="36000" rIns="36000" bIns="36000" anchor="t" upright="1">
            <a:spAutoFit/>
          </a:bodyPr>
          <a:lstStyle/>
          <a:p>
            <a:pPr algn="l" rtl="0">
              <a:defRPr sz="1000"/>
            </a:pPr>
            <a:r>
              <a:rPr lang="de-DE" sz="1200" b="0" i="0" u="none" strike="noStrike" baseline="0">
                <a:solidFill>
                  <a:srgbClr val="000000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target</a:t>
            </a:r>
          </a:p>
        </xdr:txBody>
      </xdr:sp>
      <xdr:sp macro="" textlink="">
        <xdr:nvSpPr>
          <xdr:cNvPr id="47" name="Line 42">
            <a:extLst>
              <a:ext uri="{FF2B5EF4-FFF2-40B4-BE49-F238E27FC236}">
                <a16:creationId xmlns:a16="http://schemas.microsoft.com/office/drawing/2014/main" id="{21A72E7C-328A-39F5-2E09-2579A4320C53}"/>
              </a:ext>
            </a:extLst>
          </xdr:cNvPr>
          <xdr:cNvSpPr>
            <a:spLocks noChangeShapeType="1"/>
          </xdr:cNvSpPr>
        </xdr:nvSpPr>
        <xdr:spPr bwMode="auto">
          <a:xfrm>
            <a:off x="2336800" y="152400"/>
            <a:ext cx="457200" cy="0"/>
          </a:xfrm>
          <a:prstGeom prst="line">
            <a:avLst/>
          </a:prstGeom>
          <a:noFill/>
          <a:ln w="9525">
            <a:solidFill>
              <a:srgbClr val="0077BE"/>
            </a:solidFill>
            <a:round/>
            <a:headEnd/>
            <a:tailEnd type="triangl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</xdr:sp>
      <xdr:sp macro="" textlink="">
        <xdr:nvSpPr>
          <xdr:cNvPr id="48" name="Text Box 43">
            <a:extLst>
              <a:ext uri="{FF2B5EF4-FFF2-40B4-BE49-F238E27FC236}">
                <a16:creationId xmlns:a16="http://schemas.microsoft.com/office/drawing/2014/main" id="{EC22312C-886B-E6DB-C2B0-8395819DCA9D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21000" y="0"/>
            <a:ext cx="1575359" cy="39330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0055A4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  <xdr:txBody>
          <a:bodyPr wrap="none" lIns="36000" tIns="36000" rIns="36000" bIns="36000" anchor="t" upright="1">
            <a:spAutoFit/>
          </a:bodyPr>
          <a:lstStyle/>
          <a:p>
            <a:pPr algn="l" rtl="0">
              <a:lnSpc>
                <a:spcPts val="1300"/>
              </a:lnSpc>
              <a:defRPr sz="1000"/>
            </a:pPr>
            <a:r>
              <a:rPr lang="de-DE" sz="1200" b="0" i="0" u="none" strike="noStrike" baseline="0">
                <a:solidFill>
                  <a:srgbClr val="000000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useful function - normal</a:t>
            </a:r>
          </a:p>
          <a:p>
            <a:pPr algn="l" rtl="0">
              <a:lnSpc>
                <a:spcPts val="1200"/>
              </a:lnSpc>
              <a:defRPr sz="1000"/>
            </a:pPr>
            <a:endParaRPr lang="de-DE" sz="12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endParaRPr>
          </a:p>
        </xdr:txBody>
      </xdr:sp>
      <xdr:sp macro="" textlink="">
        <xdr:nvSpPr>
          <xdr:cNvPr id="49" name="Text Box 44">
            <a:extLst>
              <a:ext uri="{FF2B5EF4-FFF2-40B4-BE49-F238E27FC236}">
                <a16:creationId xmlns:a16="http://schemas.microsoft.com/office/drawing/2014/main" id="{2DFD4EAA-F197-D24C-7BEE-06ECD2273624}"/>
              </a:ext>
            </a:extLst>
          </xdr:cNvPr>
          <xdr:cNvSpPr txBox="1">
            <a:spLocks noChangeArrowheads="1"/>
          </xdr:cNvSpPr>
        </xdr:nvSpPr>
        <xdr:spPr bwMode="auto">
          <a:xfrm>
            <a:off x="596900" y="304800"/>
            <a:ext cx="1421086" cy="26051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0055A4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  <xdr:txBody>
          <a:bodyPr wrap="none" lIns="36000" tIns="36000" rIns="36000" bIns="36000" anchor="t" upright="1">
            <a:spAutoFit/>
          </a:bodyPr>
          <a:lstStyle/>
          <a:p>
            <a:pPr algn="l" rtl="0">
              <a:defRPr sz="1000"/>
            </a:pPr>
            <a:r>
              <a:rPr lang="de-DE" sz="1200" b="0" i="0" u="none" strike="noStrike" baseline="0">
                <a:solidFill>
                  <a:srgbClr val="000000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supersystem element</a:t>
            </a:r>
          </a:p>
        </xdr:txBody>
      </xdr:sp>
      <xdr:sp macro="" textlink="">
        <xdr:nvSpPr>
          <xdr:cNvPr id="50" name="Line 45">
            <a:extLst>
              <a:ext uri="{FF2B5EF4-FFF2-40B4-BE49-F238E27FC236}">
                <a16:creationId xmlns:a16="http://schemas.microsoft.com/office/drawing/2014/main" id="{30ED07EC-C089-2988-0A31-27397F0D698B}"/>
              </a:ext>
            </a:extLst>
          </xdr:cNvPr>
          <xdr:cNvSpPr>
            <a:spLocks noChangeShapeType="1"/>
          </xdr:cNvSpPr>
        </xdr:nvSpPr>
        <xdr:spPr bwMode="auto">
          <a:xfrm>
            <a:off x="2349500" y="431800"/>
            <a:ext cx="444500" cy="0"/>
          </a:xfrm>
          <a:prstGeom prst="line">
            <a:avLst/>
          </a:prstGeom>
          <a:noFill/>
          <a:ln w="9525">
            <a:solidFill>
              <a:srgbClr val="0077BE"/>
            </a:solidFill>
            <a:prstDash val="dash"/>
            <a:round/>
            <a:headEnd/>
            <a:tailEnd type="triangl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</xdr:sp>
      <xdr:sp macro="" textlink="">
        <xdr:nvSpPr>
          <xdr:cNvPr id="51" name="Text Box 46">
            <a:extLst>
              <a:ext uri="{FF2B5EF4-FFF2-40B4-BE49-F238E27FC236}">
                <a16:creationId xmlns:a16="http://schemas.microsoft.com/office/drawing/2014/main" id="{E0239F86-CF18-797A-16AD-09FADA08E58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08300" y="304800"/>
            <a:ext cx="1823503" cy="39330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0055A4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  <xdr:txBody>
          <a:bodyPr wrap="none" lIns="36000" tIns="36000" rIns="36000" bIns="36000" anchor="t" upright="1">
            <a:spAutoFit/>
          </a:bodyPr>
          <a:lstStyle/>
          <a:p>
            <a:pPr algn="l" rtl="0">
              <a:lnSpc>
                <a:spcPts val="1300"/>
              </a:lnSpc>
              <a:defRPr sz="1000"/>
            </a:pPr>
            <a:r>
              <a:rPr lang="de-DE" sz="1200" b="0" i="0" u="none" strike="noStrike" baseline="0">
                <a:solidFill>
                  <a:srgbClr val="000000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useful function - insufficient</a:t>
            </a:r>
          </a:p>
          <a:p>
            <a:pPr algn="l" rtl="0">
              <a:lnSpc>
                <a:spcPts val="1200"/>
              </a:lnSpc>
              <a:defRPr sz="1000"/>
            </a:pPr>
            <a:endParaRPr lang="de-DE" sz="12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endParaRPr>
          </a:p>
        </xdr:txBody>
      </xdr:sp>
      <xdr:sp macro="" textlink="">
        <xdr:nvSpPr>
          <xdr:cNvPr id="52" name="Line 47">
            <a:extLst>
              <a:ext uri="{FF2B5EF4-FFF2-40B4-BE49-F238E27FC236}">
                <a16:creationId xmlns:a16="http://schemas.microsoft.com/office/drawing/2014/main" id="{53D183A9-96CB-7982-DD37-FD35158E208D}"/>
              </a:ext>
            </a:extLst>
          </xdr:cNvPr>
          <xdr:cNvSpPr>
            <a:spLocks noChangeShapeType="1"/>
          </xdr:cNvSpPr>
        </xdr:nvSpPr>
        <xdr:spPr bwMode="auto">
          <a:xfrm>
            <a:off x="2336800" y="711200"/>
            <a:ext cx="457200" cy="0"/>
          </a:xfrm>
          <a:prstGeom prst="line">
            <a:avLst/>
          </a:prstGeom>
          <a:noFill/>
          <a:ln w="28575">
            <a:solidFill>
              <a:srgbClr val="0077BE"/>
            </a:solidFill>
            <a:round/>
            <a:headEnd/>
            <a:tailEnd type="triangl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</xdr:sp>
      <xdr:sp macro="" textlink="">
        <xdr:nvSpPr>
          <xdr:cNvPr id="53" name="Text Box 48">
            <a:extLst>
              <a:ext uri="{FF2B5EF4-FFF2-40B4-BE49-F238E27FC236}">
                <a16:creationId xmlns:a16="http://schemas.microsoft.com/office/drawing/2014/main" id="{7F5F4769-17C4-6095-D31B-B86FD9305D5C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08300" y="571500"/>
            <a:ext cx="1679490" cy="26051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0055A4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  <xdr:txBody>
          <a:bodyPr wrap="none" lIns="36000" tIns="36000" rIns="36000" bIns="36000" anchor="t" upright="1">
            <a:spAutoFit/>
          </a:bodyPr>
          <a:lstStyle/>
          <a:p>
            <a:pPr algn="l" rtl="0">
              <a:defRPr sz="1000"/>
            </a:pPr>
            <a:r>
              <a:rPr lang="de-DE" sz="1200" b="0" i="0" u="none" strike="noStrike" baseline="0">
                <a:solidFill>
                  <a:srgbClr val="000000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usefulfunction - excessive</a:t>
            </a:r>
          </a:p>
        </xdr:txBody>
      </xdr:sp>
      <xdr:sp macro="" textlink="">
        <xdr:nvSpPr>
          <xdr:cNvPr id="54" name="Text Box 49">
            <a:extLst>
              <a:ext uri="{FF2B5EF4-FFF2-40B4-BE49-F238E27FC236}">
                <a16:creationId xmlns:a16="http://schemas.microsoft.com/office/drawing/2014/main" id="{EF1723D3-0338-1DAD-684F-9111FFD15866}"/>
              </a:ext>
            </a:extLst>
          </xdr:cNvPr>
          <xdr:cNvSpPr txBox="1">
            <a:spLocks noChangeArrowheads="1"/>
          </xdr:cNvSpPr>
        </xdr:nvSpPr>
        <xdr:spPr bwMode="auto">
          <a:xfrm>
            <a:off x="5664200" y="0"/>
            <a:ext cx="1167683" cy="39330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0055A4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  <xdr:txBody>
          <a:bodyPr wrap="none" lIns="36000" tIns="36000" rIns="36000" bIns="36000" anchor="t" upright="1">
            <a:spAutoFit/>
          </a:bodyPr>
          <a:lstStyle/>
          <a:p>
            <a:pPr algn="l" rtl="0">
              <a:lnSpc>
                <a:spcPts val="1300"/>
              </a:lnSpc>
              <a:defRPr sz="1000"/>
            </a:pPr>
            <a:r>
              <a:rPr lang="de-DE" sz="1200" b="0" i="0" u="none" strike="noStrike" baseline="0">
                <a:solidFill>
                  <a:srgbClr val="000000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harmful function</a:t>
            </a:r>
          </a:p>
          <a:p>
            <a:pPr algn="l" rtl="0">
              <a:lnSpc>
                <a:spcPts val="1200"/>
              </a:lnSpc>
              <a:defRPr sz="1000"/>
            </a:pPr>
            <a:endParaRPr lang="de-DE" sz="12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endParaRPr>
          </a:p>
        </xdr:txBody>
      </xdr:sp>
      <xdr:sp macro="" textlink="">
        <xdr:nvSpPr>
          <xdr:cNvPr id="55" name="AutoShape 50">
            <a:extLst>
              <a:ext uri="{FF2B5EF4-FFF2-40B4-BE49-F238E27FC236}">
                <a16:creationId xmlns:a16="http://schemas.microsoft.com/office/drawing/2014/main" id="{A2F4443E-352D-3BAA-BEFC-51BC0D3628CA}"/>
              </a:ext>
            </a:extLst>
          </xdr:cNvPr>
          <xdr:cNvSpPr>
            <a:spLocks noChangeArrowheads="1"/>
          </xdr:cNvSpPr>
        </xdr:nvSpPr>
        <xdr:spPr bwMode="auto">
          <a:xfrm>
            <a:off x="139700" y="88900"/>
            <a:ext cx="304800" cy="152400"/>
          </a:xfrm>
          <a:prstGeom prst="roundRect">
            <a:avLst>
              <a:gd name="adj" fmla="val 16667"/>
            </a:avLst>
          </a:prstGeom>
          <a:solidFill>
            <a:srgbClr val="0055A4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</xdr:sp>
      <xdr:sp macro="" textlink="">
        <xdr:nvSpPr>
          <xdr:cNvPr id="56" name="AutoShape 51">
            <a:extLst>
              <a:ext uri="{FF2B5EF4-FFF2-40B4-BE49-F238E27FC236}">
                <a16:creationId xmlns:a16="http://schemas.microsoft.com/office/drawing/2014/main" id="{50E1C11A-BD47-F0CE-5FDF-C6B9CD9B3B02}"/>
              </a:ext>
            </a:extLst>
          </xdr:cNvPr>
          <xdr:cNvSpPr>
            <a:spLocks noChangeArrowheads="1"/>
          </xdr:cNvSpPr>
        </xdr:nvSpPr>
        <xdr:spPr bwMode="auto">
          <a:xfrm>
            <a:off x="127000" y="368300"/>
            <a:ext cx="342900" cy="177800"/>
          </a:xfrm>
          <a:prstGeom prst="hexagon">
            <a:avLst>
              <a:gd name="adj" fmla="val 48214"/>
              <a:gd name="vf" fmla="val 115470"/>
            </a:avLst>
          </a:prstGeom>
          <a:solidFill>
            <a:srgbClr val="EF7C00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</xdr:sp>
      <xdr:sp macro="" textlink="">
        <xdr:nvSpPr>
          <xdr:cNvPr id="57" name="Oval 52">
            <a:extLst>
              <a:ext uri="{FF2B5EF4-FFF2-40B4-BE49-F238E27FC236}">
                <a16:creationId xmlns:a16="http://schemas.microsoft.com/office/drawing/2014/main" id="{5059EA74-4731-5072-80FF-37A413437DFC}"/>
              </a:ext>
            </a:extLst>
          </xdr:cNvPr>
          <xdr:cNvSpPr>
            <a:spLocks noChangeArrowheads="1"/>
          </xdr:cNvSpPr>
        </xdr:nvSpPr>
        <xdr:spPr bwMode="auto">
          <a:xfrm>
            <a:off x="152400" y="660400"/>
            <a:ext cx="304800" cy="152400"/>
          </a:xfrm>
          <a:prstGeom prst="ellipse">
            <a:avLst/>
          </a:prstGeom>
          <a:solidFill>
            <a:srgbClr val="FFDD00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</xdr:sp>
      <xdr:sp macro="" textlink="">
        <xdr:nvSpPr>
          <xdr:cNvPr id="58" name="Freeform 53">
            <a:extLst>
              <a:ext uri="{FF2B5EF4-FFF2-40B4-BE49-F238E27FC236}">
                <a16:creationId xmlns:a16="http://schemas.microsoft.com/office/drawing/2014/main" id="{17C9B4A8-6D9E-849E-9D7C-2D1DABF575F9}"/>
              </a:ext>
            </a:extLst>
          </xdr:cNvPr>
          <xdr:cNvSpPr>
            <a:spLocks/>
          </xdr:cNvSpPr>
        </xdr:nvSpPr>
        <xdr:spPr bwMode="auto">
          <a:xfrm rot="10800000" flipH="1" flipV="1">
            <a:off x="5359400" y="114300"/>
            <a:ext cx="304800" cy="50800"/>
          </a:xfrm>
          <a:custGeom>
            <a:avLst/>
            <a:gdLst>
              <a:gd name="T0" fmla="*/ 0 w 5444"/>
              <a:gd name="T1" fmla="*/ 561948969 h 483"/>
              <a:gd name="T2" fmla="*/ 79680509 w 5444"/>
              <a:gd name="T3" fmla="*/ 34900547 h 483"/>
              <a:gd name="T4" fmla="*/ 159357883 w 5444"/>
              <a:gd name="T5" fmla="*/ 561948969 h 483"/>
              <a:gd name="T6" fmla="*/ 238862869 w 5444"/>
              <a:gd name="T7" fmla="*/ 34900547 h 483"/>
              <a:gd name="T8" fmla="*/ 318543378 w 5444"/>
              <a:gd name="T9" fmla="*/ 561948969 h 483"/>
              <a:gd name="T10" fmla="*/ 398045229 w 5444"/>
              <a:gd name="T11" fmla="*/ 34900547 h 483"/>
              <a:gd name="T12" fmla="*/ 477725738 w 5444"/>
              <a:gd name="T13" fmla="*/ 561948969 h 483"/>
              <a:gd name="T14" fmla="*/ 557406303 w 5444"/>
              <a:gd name="T15" fmla="*/ 34900547 h 483"/>
              <a:gd name="T16" fmla="*/ 636908098 w 5444"/>
              <a:gd name="T17" fmla="*/ 561948969 h 483"/>
              <a:gd name="T18" fmla="*/ 716588663 w 5444"/>
              <a:gd name="T19" fmla="*/ 34900547 h 483"/>
              <a:gd name="T20" fmla="*/ 796093593 w 5444"/>
              <a:gd name="T21" fmla="*/ 561948969 h 483"/>
              <a:gd name="T22" fmla="*/ 875771023 w 5444"/>
              <a:gd name="T23" fmla="*/ 34900547 h 483"/>
              <a:gd name="T24" fmla="*/ 931408501 w 5444"/>
              <a:gd name="T25" fmla="*/ 351361934 h 483"/>
              <a:gd name="T26" fmla="*/ 955451532 w 5444"/>
              <a:gd name="T27" fmla="*/ 351361934 h 483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</a:gdLst>
            <a:ahLst/>
            <a:cxnLst>
              <a:cxn ang="T28">
                <a:pos x="T0" y="T1"/>
              </a:cxn>
              <a:cxn ang="T29">
                <a:pos x="T2" y="T3"/>
              </a:cxn>
              <a:cxn ang="T30">
                <a:pos x="T4" y="T5"/>
              </a:cxn>
              <a:cxn ang="T31">
                <a:pos x="T6" y="T7"/>
              </a:cxn>
              <a:cxn ang="T32">
                <a:pos x="T8" y="T9"/>
              </a:cxn>
              <a:cxn ang="T33">
                <a:pos x="T10" y="T11"/>
              </a:cxn>
              <a:cxn ang="T34">
                <a:pos x="T12" y="T13"/>
              </a:cxn>
              <a:cxn ang="T35">
                <a:pos x="T14" y="T15"/>
              </a:cxn>
              <a:cxn ang="T36">
                <a:pos x="T16" y="T17"/>
              </a:cxn>
              <a:cxn ang="T37">
                <a:pos x="T18" y="T19"/>
              </a:cxn>
              <a:cxn ang="T38">
                <a:pos x="T20" y="T21"/>
              </a:cxn>
              <a:cxn ang="T39">
                <a:pos x="T22" y="T23"/>
              </a:cxn>
              <a:cxn ang="T40">
                <a:pos x="T24" y="T25"/>
              </a:cxn>
              <a:cxn ang="T41">
                <a:pos x="T26" y="T27"/>
              </a:cxn>
            </a:cxnLst>
            <a:rect l="0" t="0" r="r" b="b"/>
            <a:pathLst>
              <a:path w="5444" h="483">
                <a:moveTo>
                  <a:pt x="0" y="483"/>
                </a:moveTo>
                <a:cubicBezTo>
                  <a:pt x="151" y="256"/>
                  <a:pt x="303" y="30"/>
                  <a:pt x="454" y="30"/>
                </a:cubicBezTo>
                <a:cubicBezTo>
                  <a:pt x="605" y="30"/>
                  <a:pt x="757" y="483"/>
                  <a:pt x="908" y="483"/>
                </a:cubicBezTo>
                <a:cubicBezTo>
                  <a:pt x="1059" y="483"/>
                  <a:pt x="1210" y="30"/>
                  <a:pt x="1361" y="30"/>
                </a:cubicBezTo>
                <a:cubicBezTo>
                  <a:pt x="1512" y="30"/>
                  <a:pt x="1664" y="483"/>
                  <a:pt x="1815" y="483"/>
                </a:cubicBezTo>
                <a:cubicBezTo>
                  <a:pt x="1966" y="483"/>
                  <a:pt x="2117" y="30"/>
                  <a:pt x="2268" y="30"/>
                </a:cubicBezTo>
                <a:cubicBezTo>
                  <a:pt x="2419" y="30"/>
                  <a:pt x="2571" y="483"/>
                  <a:pt x="2722" y="483"/>
                </a:cubicBezTo>
                <a:cubicBezTo>
                  <a:pt x="2873" y="483"/>
                  <a:pt x="3025" y="30"/>
                  <a:pt x="3176" y="30"/>
                </a:cubicBezTo>
                <a:cubicBezTo>
                  <a:pt x="3327" y="30"/>
                  <a:pt x="3478" y="483"/>
                  <a:pt x="3629" y="483"/>
                </a:cubicBezTo>
                <a:cubicBezTo>
                  <a:pt x="3780" y="483"/>
                  <a:pt x="3932" y="30"/>
                  <a:pt x="4083" y="30"/>
                </a:cubicBezTo>
                <a:cubicBezTo>
                  <a:pt x="4234" y="30"/>
                  <a:pt x="4385" y="483"/>
                  <a:pt x="4536" y="483"/>
                </a:cubicBezTo>
                <a:cubicBezTo>
                  <a:pt x="4687" y="483"/>
                  <a:pt x="4862" y="60"/>
                  <a:pt x="4990" y="30"/>
                </a:cubicBezTo>
                <a:cubicBezTo>
                  <a:pt x="5118" y="0"/>
                  <a:pt x="5231" y="257"/>
                  <a:pt x="5307" y="302"/>
                </a:cubicBezTo>
                <a:cubicBezTo>
                  <a:pt x="5383" y="347"/>
                  <a:pt x="5413" y="324"/>
                  <a:pt x="5444" y="302"/>
                </a:cubicBezTo>
              </a:path>
            </a:pathLst>
          </a:custGeom>
          <a:solidFill>
            <a:srgbClr val="FFFFFF"/>
          </a:solidFill>
          <a:ln w="12700">
            <a:solidFill>
              <a:srgbClr val="DA040F"/>
            </a:solidFill>
            <a:round/>
            <a:headEnd/>
            <a:tailEnd type="triangle" w="med" len="med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</xdr:sp>
    </xdr:grpSp>
    <xdr:clientData/>
  </xdr:twoCellAnchor>
  <xdr:twoCellAnchor editAs="oneCell">
    <xdr:from>
      <xdr:col>11</xdr:col>
      <xdr:colOff>411142</xdr:colOff>
      <xdr:row>10</xdr:row>
      <xdr:rowOff>4657</xdr:rowOff>
    </xdr:from>
    <xdr:to>
      <xdr:col>18</xdr:col>
      <xdr:colOff>143387</xdr:colOff>
      <xdr:row>30</xdr:row>
      <xdr:rowOff>51619</xdr:rowOff>
    </xdr:to>
    <xdr:pic>
      <xdr:nvPicPr>
        <xdr:cNvPr id="59" name="Grafik 58">
          <a:extLst>
            <a:ext uri="{FF2B5EF4-FFF2-40B4-BE49-F238E27FC236}">
              <a16:creationId xmlns:a16="http://schemas.microsoft.com/office/drawing/2014/main" id="{24FA1120-9EDC-6C9B-69FB-93620BDDA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24045" y="1848205"/>
          <a:ext cx="5467729" cy="3734059"/>
        </a:xfrm>
        <a:prstGeom prst="rect">
          <a:avLst/>
        </a:prstGeom>
      </xdr:spPr>
    </xdr:pic>
    <xdr:clientData/>
  </xdr:twoCellAnchor>
  <xdr:twoCellAnchor>
    <xdr:from>
      <xdr:col>11</xdr:col>
      <xdr:colOff>1464</xdr:colOff>
      <xdr:row>0</xdr:row>
      <xdr:rowOff>25141</xdr:rowOff>
    </xdr:from>
    <xdr:to>
      <xdr:col>22</xdr:col>
      <xdr:colOff>0</xdr:colOff>
      <xdr:row>4</xdr:row>
      <xdr:rowOff>160847</xdr:rowOff>
    </xdr:to>
    <xdr:grpSp>
      <xdr:nvGrpSpPr>
        <xdr:cNvPr id="60" name="Gruppieren 59">
          <a:extLst>
            <a:ext uri="{FF2B5EF4-FFF2-40B4-BE49-F238E27FC236}">
              <a16:creationId xmlns:a16="http://schemas.microsoft.com/office/drawing/2014/main" id="{0DCB6F01-8A1F-FB48-8B56-4B1996570132}"/>
            </a:ext>
          </a:extLst>
        </xdr:cNvPr>
        <xdr:cNvGrpSpPr/>
      </xdr:nvGrpSpPr>
      <xdr:grpSpPr>
        <a:xfrm>
          <a:off x="9221664" y="25141"/>
          <a:ext cx="9218736" cy="948506"/>
          <a:chOff x="0" y="0"/>
          <a:chExt cx="10147300" cy="873125"/>
        </a:xfrm>
      </xdr:grpSpPr>
      <xdr:sp macro="" textlink="">
        <xdr:nvSpPr>
          <xdr:cNvPr id="61" name="Rectangle 1">
            <a:extLst>
              <a:ext uri="{FF2B5EF4-FFF2-40B4-BE49-F238E27FC236}">
                <a16:creationId xmlns:a16="http://schemas.microsoft.com/office/drawing/2014/main" id="{B516A5D3-06D7-94DE-F9E8-641824AB3495}"/>
              </a:ext>
            </a:extLst>
          </xdr:cNvPr>
          <xdr:cNvSpPr>
            <a:spLocks noChangeArrowheads="1"/>
          </xdr:cNvSpPr>
        </xdr:nvSpPr>
        <xdr:spPr bwMode="auto">
          <a:xfrm>
            <a:off x="0" y="9525"/>
            <a:ext cx="10147300" cy="863600"/>
          </a:xfrm>
          <a:prstGeom prst="rect">
            <a:avLst/>
          </a:prstGeom>
          <a:solidFill>
            <a:srgbClr val="DAE0E3"/>
          </a:solidFill>
          <a:ln>
            <a:noFill/>
          </a:ln>
          <a:effectLst/>
          <a:extLst>
            <a:ext uri="{91240B29-F687-4f45-9708-019B960494DF}">
              <a14:hiddenLine xmlns="" xmlns:a14="http://schemas.microsoft.com/office/drawing/2010/main" w="12700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=""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  <xdr:txBody>
          <a:bodyPr vertOverflow="clip" wrap="square" lIns="36000" tIns="36000" rIns="36000" bIns="36000" anchor="t" upright="1"/>
          <a:lstStyle/>
          <a:p>
            <a:pPr algn="l" rtl="0">
              <a:lnSpc>
                <a:spcPts val="1300"/>
              </a:lnSpc>
              <a:defRPr sz="1000"/>
            </a:pPr>
            <a:endParaRPr lang="de-DE" sz="1400" b="0" i="0" u="none" strike="noStrike" baseline="0">
              <a:solidFill>
                <a:srgbClr val="333333"/>
              </a:solidFill>
              <a:latin typeface="Arial"/>
              <a:cs typeface="Arial"/>
            </a:endParaRPr>
          </a:p>
          <a:p>
            <a:pPr algn="l" rtl="0">
              <a:lnSpc>
                <a:spcPts val="1300"/>
              </a:lnSpc>
              <a:defRPr sz="1000"/>
            </a:pPr>
            <a:endParaRPr lang="de-DE" sz="1400" b="0" i="0" u="none" strike="noStrike" baseline="0">
              <a:solidFill>
                <a:srgbClr val="333333"/>
              </a:solidFill>
              <a:latin typeface="Arial"/>
              <a:cs typeface="Arial"/>
            </a:endParaRPr>
          </a:p>
          <a:p>
            <a:pPr algn="l" rtl="0">
              <a:lnSpc>
                <a:spcPts val="1300"/>
              </a:lnSpc>
              <a:defRPr sz="1000"/>
            </a:pPr>
            <a:endParaRPr lang="de-DE" sz="1400" b="0" i="0" u="none" strike="noStrike" baseline="0">
              <a:solidFill>
                <a:srgbClr val="333333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de-DE" sz="1400" b="0" i="0" u="none" strike="noStrike" baseline="0">
              <a:solidFill>
                <a:srgbClr val="333333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de-DE" sz="1400" b="0" i="0" u="none" strike="noStrike" baseline="0">
              <a:solidFill>
                <a:srgbClr val="333333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de-DE"/>
          </a:p>
        </xdr:txBody>
      </xdr:sp>
      <xdr:sp macro="" textlink="">
        <xdr:nvSpPr>
          <xdr:cNvPr id="62" name="Text Box 2">
            <a:extLst>
              <a:ext uri="{FF2B5EF4-FFF2-40B4-BE49-F238E27FC236}">
                <a16:creationId xmlns:a16="http://schemas.microsoft.com/office/drawing/2014/main" id="{8911AA9A-FCEF-6548-5640-5E0680377136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9600" y="9525"/>
            <a:ext cx="1189111" cy="39870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="" xmlns:a14="http://schemas.microsoft.com/office/drawing/2010/main">
                <a:solidFill>
                  <a:srgbClr val="0055A4"/>
                </a:solidFill>
              </a14:hiddenFill>
            </a:ext>
            <a:ext uri="{91240B29-F687-4f45-9708-019B960494DF}">
              <a14:hiddenLine xmlns="" xmlns:a14="http://schemas.microsoft.com/office/drawing/2010/main" w="12700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=""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  <xdr:txBody>
          <a:bodyPr wrap="none" lIns="36000" tIns="36000" rIns="36000" bIns="36000" anchor="t" upright="1">
            <a:spAutoFit/>
          </a:bodyPr>
          <a:lstStyle/>
          <a:p>
            <a:pPr algn="l" rtl="0">
              <a:defRPr sz="1000"/>
            </a:pPr>
            <a:r>
              <a:rPr lang="de-DE" sz="1200" b="0" i="0" u="none" strike="noStrike" baseline="0">
                <a:solidFill>
                  <a:srgbClr val="333333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system element</a:t>
            </a:r>
          </a:p>
          <a:p>
            <a:pPr algn="l" rtl="0">
              <a:defRPr sz="1000"/>
            </a:pPr>
            <a:endParaRPr lang="de-DE"/>
          </a:p>
        </xdr:txBody>
      </xdr:sp>
      <xdr:sp macro="" textlink="">
        <xdr:nvSpPr>
          <xdr:cNvPr id="63" name="Text Box 3">
            <a:extLst>
              <a:ext uri="{FF2B5EF4-FFF2-40B4-BE49-F238E27FC236}">
                <a16:creationId xmlns:a16="http://schemas.microsoft.com/office/drawing/2014/main" id="{AC767C03-D5E9-2231-B526-7A181326326C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9126" y="590550"/>
            <a:ext cx="503072" cy="24906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="" xmlns:a14="http://schemas.microsoft.com/office/drawing/2010/main">
                <a:solidFill>
                  <a:srgbClr val="0055A4"/>
                </a:solidFill>
              </a14:hiddenFill>
            </a:ext>
            <a:ext uri="{91240B29-F687-4f45-9708-019B960494DF}">
              <a14:hiddenLine xmlns="" xmlns:a14="http://schemas.microsoft.com/office/drawing/2010/main" w="12700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=""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  <xdr:txBody>
          <a:bodyPr wrap="none" lIns="36000" tIns="36000" rIns="36000" bIns="36000" anchor="t" upright="1">
            <a:spAutoFit/>
          </a:bodyPr>
          <a:lstStyle/>
          <a:p>
            <a:pPr algn="l" rtl="0">
              <a:defRPr sz="1000"/>
            </a:pPr>
            <a:r>
              <a:rPr lang="de-DE" sz="1200" b="0" i="0" u="none" strike="noStrike" baseline="0">
                <a:solidFill>
                  <a:srgbClr val="333333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target</a:t>
            </a:r>
            <a:endParaRPr lang="de-DE">
              <a:latin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64" name="Line 4">
            <a:extLst>
              <a:ext uri="{FF2B5EF4-FFF2-40B4-BE49-F238E27FC236}">
                <a16:creationId xmlns:a16="http://schemas.microsoft.com/office/drawing/2014/main" id="{8ED0D74D-30AB-9FB3-A96E-A0F7521886D2}"/>
              </a:ext>
            </a:extLst>
          </xdr:cNvPr>
          <xdr:cNvSpPr>
            <a:spLocks noChangeShapeType="1"/>
          </xdr:cNvSpPr>
        </xdr:nvSpPr>
        <xdr:spPr bwMode="auto">
          <a:xfrm>
            <a:off x="2346325" y="152400"/>
            <a:ext cx="454025" cy="0"/>
          </a:xfrm>
          <a:prstGeom prst="line">
            <a:avLst/>
          </a:prstGeom>
          <a:noFill/>
          <a:ln w="9525">
            <a:solidFill>
              <a:srgbClr val="0077BE"/>
            </a:solidFill>
            <a:round/>
            <a:headEnd/>
            <a:tailEnd type="triangle" w="med" len="med"/>
          </a:ln>
          <a:effectLst/>
          <a:extLst>
            <a:ext uri="{909E8E84-426E-40dd-AFC4-6F175D3DCCD1}">
              <a14:hiddenFill xmlns="" xmlns:a14="http://schemas.microsoft.com/office/drawing/2010/main">
                <a:noFill/>
              </a14:hiddenFill>
            </a:ext>
            <a:ext uri="{AF507438-7753-43e0-B8FC-AC1667EBCBE1}">
              <a14:hiddenEffects xmlns=""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</xdr:sp>
      <xdr:sp macro="" textlink="">
        <xdr:nvSpPr>
          <xdr:cNvPr id="65" name="Text Box 5">
            <a:extLst>
              <a:ext uri="{FF2B5EF4-FFF2-40B4-BE49-F238E27FC236}">
                <a16:creationId xmlns:a16="http://schemas.microsoft.com/office/drawing/2014/main" id="{537BF312-71A8-379D-584E-00808237016E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33700" y="0"/>
            <a:ext cx="1752465" cy="24906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="" xmlns:a14="http://schemas.microsoft.com/office/drawing/2010/main">
                <a:solidFill>
                  <a:srgbClr val="0055A4"/>
                </a:solidFill>
              </a14:hiddenFill>
            </a:ext>
            <a:ext uri="{91240B29-F687-4f45-9708-019B960494DF}">
              <a14:hiddenLine xmlns="" xmlns:a14="http://schemas.microsoft.com/office/drawing/2010/main" w="12700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=""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  <xdr:txBody>
          <a:bodyPr wrap="none" lIns="36000" tIns="36000" rIns="36000" bIns="36000" anchor="t" upright="1">
            <a:spAutoFit/>
          </a:bodyPr>
          <a:lstStyle/>
          <a:p>
            <a:pPr algn="l" rtl="0">
              <a:defRPr sz="1000"/>
            </a:pPr>
            <a:r>
              <a:rPr lang="de-DE" sz="1200" b="0" i="0" u="none" strike="noStrike" baseline="0">
                <a:solidFill>
                  <a:srgbClr val="333333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useful function - normal</a:t>
            </a:r>
            <a:endParaRPr lang="de-DE">
              <a:latin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66" name="Text Box 6">
            <a:extLst>
              <a:ext uri="{FF2B5EF4-FFF2-40B4-BE49-F238E27FC236}">
                <a16:creationId xmlns:a16="http://schemas.microsoft.com/office/drawing/2014/main" id="{5574D76B-6314-0108-CFEE-3F1166B53C6A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9600" y="311150"/>
            <a:ext cx="1619578" cy="24906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="" xmlns:a14="http://schemas.microsoft.com/office/drawing/2010/main">
                <a:solidFill>
                  <a:srgbClr val="0055A4"/>
                </a:solidFill>
              </a14:hiddenFill>
            </a:ext>
            <a:ext uri="{91240B29-F687-4f45-9708-019B960494DF}">
              <a14:hiddenLine xmlns="" xmlns:a14="http://schemas.microsoft.com/office/drawing/2010/main" w="12700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=""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  <xdr:txBody>
          <a:bodyPr wrap="none" lIns="36000" tIns="36000" rIns="36000" bIns="36000" anchor="t" upright="1">
            <a:spAutoFit/>
          </a:bodyPr>
          <a:lstStyle/>
          <a:p>
            <a:pPr algn="l" rtl="0">
              <a:defRPr sz="1000"/>
            </a:pPr>
            <a:r>
              <a:rPr lang="de-DE" sz="1200" b="0" i="0" u="none" strike="noStrike" baseline="0">
                <a:solidFill>
                  <a:srgbClr val="333333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super system element</a:t>
            </a:r>
            <a:endParaRPr lang="de-DE">
              <a:latin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67" name="Line 7">
            <a:extLst>
              <a:ext uri="{FF2B5EF4-FFF2-40B4-BE49-F238E27FC236}">
                <a16:creationId xmlns:a16="http://schemas.microsoft.com/office/drawing/2014/main" id="{96D35561-F330-95BB-5C95-AAD10F756764}"/>
              </a:ext>
            </a:extLst>
          </xdr:cNvPr>
          <xdr:cNvSpPr>
            <a:spLocks noChangeShapeType="1"/>
          </xdr:cNvSpPr>
        </xdr:nvSpPr>
        <xdr:spPr bwMode="auto">
          <a:xfrm>
            <a:off x="2355850" y="431800"/>
            <a:ext cx="444500" cy="0"/>
          </a:xfrm>
          <a:prstGeom prst="line">
            <a:avLst/>
          </a:prstGeom>
          <a:noFill/>
          <a:ln w="9525">
            <a:solidFill>
              <a:srgbClr val="0077BE"/>
            </a:solidFill>
            <a:prstDash val="dash"/>
            <a:round/>
            <a:headEnd/>
            <a:tailEnd type="triangle" w="med" len="med"/>
          </a:ln>
          <a:effectLst/>
          <a:extLst>
            <a:ext uri="{909E8E84-426E-40dd-AFC4-6F175D3DCCD1}">
              <a14:hiddenFill xmlns="" xmlns:a14="http://schemas.microsoft.com/office/drawing/2010/main">
                <a:noFill/>
              </a14:hiddenFill>
            </a:ext>
            <a:ext uri="{AF507438-7753-43e0-B8FC-AC1667EBCBE1}">
              <a14:hiddenEffects xmlns=""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</xdr:sp>
      <xdr:sp macro="" textlink="">
        <xdr:nvSpPr>
          <xdr:cNvPr id="68" name="Text Box 8">
            <a:extLst>
              <a:ext uri="{FF2B5EF4-FFF2-40B4-BE49-F238E27FC236}">
                <a16:creationId xmlns:a16="http://schemas.microsoft.com/office/drawing/2014/main" id="{981CE0A9-A976-76AF-7B6B-584E22712D04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14650" y="301625"/>
            <a:ext cx="2028506" cy="244265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="" xmlns:a14="http://schemas.microsoft.com/office/drawing/2010/main">
                <a:solidFill>
                  <a:srgbClr val="0055A4"/>
                </a:solidFill>
              </a14:hiddenFill>
            </a:ext>
            <a:ext uri="{91240B29-F687-4f45-9708-019B960494DF}">
              <a14:hiddenLine xmlns="" xmlns:a14="http://schemas.microsoft.com/office/drawing/2010/main" w="12700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=""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  <xdr:txBody>
          <a:bodyPr wrap="none" lIns="36000" tIns="36000" rIns="36000" bIns="36000" anchor="t" upright="1">
            <a:noAutofit/>
          </a:bodyPr>
          <a:lstStyle/>
          <a:p>
            <a:pPr algn="l" rtl="0">
              <a:defRPr sz="1000"/>
            </a:pPr>
            <a:r>
              <a:rPr lang="de-DE" sz="1200" b="0" i="0" u="none" strike="noStrike" baseline="0">
                <a:solidFill>
                  <a:srgbClr val="333333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useful function - insufficient</a:t>
            </a:r>
          </a:p>
          <a:p>
            <a:pPr algn="l" rtl="0">
              <a:defRPr sz="1000"/>
            </a:pPr>
            <a:endParaRPr lang="de-DE"/>
          </a:p>
        </xdr:txBody>
      </xdr:sp>
      <xdr:sp macro="" textlink="">
        <xdr:nvSpPr>
          <xdr:cNvPr id="69" name="Line 9">
            <a:extLst>
              <a:ext uri="{FF2B5EF4-FFF2-40B4-BE49-F238E27FC236}">
                <a16:creationId xmlns:a16="http://schemas.microsoft.com/office/drawing/2014/main" id="{B4A0C0C3-00CE-AC69-4617-1F1DAB61A441}"/>
              </a:ext>
            </a:extLst>
          </xdr:cNvPr>
          <xdr:cNvSpPr>
            <a:spLocks noChangeShapeType="1"/>
          </xdr:cNvSpPr>
        </xdr:nvSpPr>
        <xdr:spPr bwMode="auto">
          <a:xfrm>
            <a:off x="2346325" y="711200"/>
            <a:ext cx="454025" cy="0"/>
          </a:xfrm>
          <a:prstGeom prst="line">
            <a:avLst/>
          </a:prstGeom>
          <a:noFill/>
          <a:ln w="28575">
            <a:solidFill>
              <a:srgbClr val="0077BE"/>
            </a:solidFill>
            <a:round/>
            <a:headEnd/>
            <a:tailEnd type="triangle" w="med" len="med"/>
          </a:ln>
          <a:effectLst/>
          <a:extLst>
            <a:ext uri="{909E8E84-426E-40dd-AFC4-6F175D3DCCD1}">
              <a14:hiddenFill xmlns="" xmlns:a14="http://schemas.microsoft.com/office/drawing/2010/main">
                <a:noFill/>
              </a14:hiddenFill>
            </a:ext>
            <a:ext uri="{AF507438-7753-43e0-B8FC-AC1667EBCBE1}">
              <a14:hiddenEffects xmlns=""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</xdr:sp>
      <xdr:sp macro="" textlink="">
        <xdr:nvSpPr>
          <xdr:cNvPr id="70" name="Text Box 10">
            <a:extLst>
              <a:ext uri="{FF2B5EF4-FFF2-40B4-BE49-F238E27FC236}">
                <a16:creationId xmlns:a16="http://schemas.microsoft.com/office/drawing/2014/main" id="{36DAC534-EA9C-3C45-A0FE-3A268D6BD944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14650" y="571500"/>
            <a:ext cx="1834635" cy="24906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="" xmlns:a14="http://schemas.microsoft.com/office/drawing/2010/main">
                <a:solidFill>
                  <a:srgbClr val="0055A4"/>
                </a:solidFill>
              </a14:hiddenFill>
            </a:ext>
            <a:ext uri="{91240B29-F687-4f45-9708-019B960494DF}">
              <a14:hiddenLine xmlns="" xmlns:a14="http://schemas.microsoft.com/office/drawing/2010/main" w="12700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=""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  <xdr:txBody>
          <a:bodyPr wrap="none" lIns="36000" tIns="36000" rIns="36000" bIns="36000" anchor="t" upright="1">
            <a:spAutoFit/>
          </a:bodyPr>
          <a:lstStyle/>
          <a:p>
            <a:pPr algn="l" rtl="0">
              <a:defRPr sz="1000"/>
            </a:pPr>
            <a:r>
              <a:rPr lang="de-DE" sz="1200" b="0" i="0" u="none" strike="noStrike" baseline="0">
                <a:solidFill>
                  <a:srgbClr val="333333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useful function - exessive</a:t>
            </a:r>
            <a:endParaRPr lang="de-DE">
              <a:latin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71" name="Text Box 11">
            <a:extLst>
              <a:ext uri="{FF2B5EF4-FFF2-40B4-BE49-F238E27FC236}">
                <a16:creationId xmlns:a16="http://schemas.microsoft.com/office/drawing/2014/main" id="{4A79DAD5-7AF2-FEDD-3FEA-EF73606D791F}"/>
              </a:ext>
            </a:extLst>
          </xdr:cNvPr>
          <xdr:cNvSpPr txBox="1">
            <a:spLocks noChangeArrowheads="1"/>
          </xdr:cNvSpPr>
        </xdr:nvSpPr>
        <xdr:spPr bwMode="auto">
          <a:xfrm>
            <a:off x="5676900" y="0"/>
            <a:ext cx="1250882" cy="39870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="" xmlns:a14="http://schemas.microsoft.com/office/drawing/2010/main">
                <a:solidFill>
                  <a:srgbClr val="0055A4"/>
                </a:solidFill>
              </a14:hiddenFill>
            </a:ext>
            <a:ext uri="{91240B29-F687-4f45-9708-019B960494DF}">
              <a14:hiddenLine xmlns="" xmlns:a14="http://schemas.microsoft.com/office/drawing/2010/main" w="12700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=""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  <xdr:txBody>
          <a:bodyPr wrap="none" lIns="36000" tIns="36000" rIns="36000" bIns="36000" anchor="t" upright="1">
            <a:spAutoFit/>
          </a:bodyPr>
          <a:lstStyle/>
          <a:p>
            <a:pPr algn="l" rtl="0">
              <a:defRPr sz="1000"/>
            </a:pPr>
            <a:r>
              <a:rPr lang="de-DE" sz="1200" b="0" i="0" u="none" strike="noStrike" baseline="0">
                <a:solidFill>
                  <a:srgbClr val="333333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harmful function</a:t>
            </a:r>
          </a:p>
          <a:p>
            <a:pPr algn="l" rtl="0">
              <a:defRPr sz="1000"/>
            </a:pPr>
            <a:endParaRPr lang="de-DE"/>
          </a:p>
        </xdr:txBody>
      </xdr:sp>
      <xdr:sp macro="" textlink="">
        <xdr:nvSpPr>
          <xdr:cNvPr id="72" name="AutoShape 12">
            <a:extLst>
              <a:ext uri="{FF2B5EF4-FFF2-40B4-BE49-F238E27FC236}">
                <a16:creationId xmlns:a16="http://schemas.microsoft.com/office/drawing/2014/main" id="{27CD7A93-28A9-110D-C2B5-1F380CE8032D}"/>
              </a:ext>
            </a:extLst>
          </xdr:cNvPr>
          <xdr:cNvSpPr>
            <a:spLocks noChangeArrowheads="1"/>
          </xdr:cNvSpPr>
        </xdr:nvSpPr>
        <xdr:spPr bwMode="auto">
          <a:xfrm>
            <a:off x="142875" y="85725"/>
            <a:ext cx="314325" cy="158750"/>
          </a:xfrm>
          <a:prstGeom prst="roundRect">
            <a:avLst>
              <a:gd name="adj" fmla="val 16667"/>
            </a:avLst>
          </a:prstGeom>
          <a:solidFill>
            <a:srgbClr val="0055A4"/>
          </a:solidFill>
          <a:ln>
            <a:noFill/>
          </a:ln>
          <a:effectLst/>
          <a:extLst>
            <a:ext uri="{91240B29-F687-4f45-9708-019B960494DF}">
              <a14:hiddenLine xmlns=""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  <a:ext uri="{AF507438-7753-43e0-B8FC-AC1667EBCBE1}">
              <a14:hiddenEffects xmlns=""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</xdr:sp>
      <xdr:sp macro="" textlink="">
        <xdr:nvSpPr>
          <xdr:cNvPr id="73" name="AutoShape 13">
            <a:extLst>
              <a:ext uri="{FF2B5EF4-FFF2-40B4-BE49-F238E27FC236}">
                <a16:creationId xmlns:a16="http://schemas.microsoft.com/office/drawing/2014/main" id="{FFC286C3-1E12-25FD-9164-B00A962B218D}"/>
              </a:ext>
            </a:extLst>
          </xdr:cNvPr>
          <xdr:cNvSpPr>
            <a:spLocks noChangeArrowheads="1"/>
          </xdr:cNvSpPr>
        </xdr:nvSpPr>
        <xdr:spPr bwMode="auto">
          <a:xfrm>
            <a:off x="123825" y="365125"/>
            <a:ext cx="352425" cy="177800"/>
          </a:xfrm>
          <a:prstGeom prst="hexagon">
            <a:avLst>
              <a:gd name="adj" fmla="val 48684"/>
              <a:gd name="vf" fmla="val 115470"/>
            </a:avLst>
          </a:prstGeom>
          <a:solidFill>
            <a:srgbClr val="EF7C00"/>
          </a:solidFill>
          <a:ln>
            <a:noFill/>
          </a:ln>
          <a:effectLst/>
          <a:extLst>
            <a:ext uri="{91240B29-F687-4f45-9708-019B960494DF}">
              <a14:hiddenLine xmlns=""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=""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</xdr:sp>
      <xdr:sp macro="" textlink="">
        <xdr:nvSpPr>
          <xdr:cNvPr id="74" name="Oval 14">
            <a:extLst>
              <a:ext uri="{FF2B5EF4-FFF2-40B4-BE49-F238E27FC236}">
                <a16:creationId xmlns:a16="http://schemas.microsoft.com/office/drawing/2014/main" id="{B585356A-C289-26ED-9692-137F00E9E21A}"/>
              </a:ext>
            </a:extLst>
          </xdr:cNvPr>
          <xdr:cNvSpPr>
            <a:spLocks noChangeArrowheads="1"/>
          </xdr:cNvSpPr>
        </xdr:nvSpPr>
        <xdr:spPr bwMode="auto">
          <a:xfrm>
            <a:off x="152400" y="657225"/>
            <a:ext cx="314325" cy="158750"/>
          </a:xfrm>
          <a:prstGeom prst="ellipse">
            <a:avLst/>
          </a:prstGeom>
          <a:solidFill>
            <a:srgbClr val="FFDD00"/>
          </a:solidFill>
          <a:ln>
            <a:noFill/>
          </a:ln>
          <a:effectLst/>
          <a:extLst>
            <a:ext uri="{91240B29-F687-4f45-9708-019B960494DF}">
              <a14:hiddenLine xmlns=""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  <a:ext uri="{AF507438-7753-43e0-B8FC-AC1667EBCBE1}">
              <a14:hiddenEffects xmlns=""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</xdr:sp>
      <xdr:sp macro="" textlink="">
        <xdr:nvSpPr>
          <xdr:cNvPr id="75" name="Freeform 15">
            <a:extLst>
              <a:ext uri="{FF2B5EF4-FFF2-40B4-BE49-F238E27FC236}">
                <a16:creationId xmlns:a16="http://schemas.microsoft.com/office/drawing/2014/main" id="{A66ED06C-85FE-5E81-6593-55F5E320B8E2}"/>
              </a:ext>
            </a:extLst>
          </xdr:cNvPr>
          <xdr:cNvSpPr>
            <a:spLocks/>
          </xdr:cNvSpPr>
        </xdr:nvSpPr>
        <xdr:spPr bwMode="auto">
          <a:xfrm rot="10800000" flipH="1" flipV="1">
            <a:off x="5362575" y="114300"/>
            <a:ext cx="314325" cy="57150"/>
          </a:xfrm>
          <a:custGeom>
            <a:avLst/>
            <a:gdLst>
              <a:gd name="T0" fmla="*/ 0 w 5444"/>
              <a:gd name="T1" fmla="*/ 483 h 483"/>
              <a:gd name="T2" fmla="*/ 454 w 5444"/>
              <a:gd name="T3" fmla="*/ 30 h 483"/>
              <a:gd name="T4" fmla="*/ 908 w 5444"/>
              <a:gd name="T5" fmla="*/ 483 h 483"/>
              <a:gd name="T6" fmla="*/ 1361 w 5444"/>
              <a:gd name="T7" fmla="*/ 30 h 483"/>
              <a:gd name="T8" fmla="*/ 1815 w 5444"/>
              <a:gd name="T9" fmla="*/ 483 h 483"/>
              <a:gd name="T10" fmla="*/ 2268 w 5444"/>
              <a:gd name="T11" fmla="*/ 30 h 483"/>
              <a:gd name="T12" fmla="*/ 2722 w 5444"/>
              <a:gd name="T13" fmla="*/ 483 h 483"/>
              <a:gd name="T14" fmla="*/ 3176 w 5444"/>
              <a:gd name="T15" fmla="*/ 30 h 483"/>
              <a:gd name="T16" fmla="*/ 3629 w 5444"/>
              <a:gd name="T17" fmla="*/ 483 h 483"/>
              <a:gd name="T18" fmla="*/ 4083 w 5444"/>
              <a:gd name="T19" fmla="*/ 30 h 483"/>
              <a:gd name="T20" fmla="*/ 4536 w 5444"/>
              <a:gd name="T21" fmla="*/ 483 h 483"/>
              <a:gd name="T22" fmla="*/ 4990 w 5444"/>
              <a:gd name="T23" fmla="*/ 30 h 483"/>
              <a:gd name="T24" fmla="*/ 5307 w 5444"/>
              <a:gd name="T25" fmla="*/ 302 h 483"/>
              <a:gd name="T26" fmla="*/ 5444 w 5444"/>
              <a:gd name="T27" fmla="*/ 302 h 4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5444" h="483">
                <a:moveTo>
                  <a:pt x="0" y="483"/>
                </a:moveTo>
                <a:cubicBezTo>
                  <a:pt x="151" y="256"/>
                  <a:pt x="303" y="30"/>
                  <a:pt x="454" y="30"/>
                </a:cubicBezTo>
                <a:cubicBezTo>
                  <a:pt x="605" y="30"/>
                  <a:pt x="757" y="483"/>
                  <a:pt x="908" y="483"/>
                </a:cubicBezTo>
                <a:cubicBezTo>
                  <a:pt x="1059" y="483"/>
                  <a:pt x="1210" y="30"/>
                  <a:pt x="1361" y="30"/>
                </a:cubicBezTo>
                <a:cubicBezTo>
                  <a:pt x="1512" y="30"/>
                  <a:pt x="1664" y="483"/>
                  <a:pt x="1815" y="483"/>
                </a:cubicBezTo>
                <a:cubicBezTo>
                  <a:pt x="1966" y="483"/>
                  <a:pt x="2117" y="30"/>
                  <a:pt x="2268" y="30"/>
                </a:cubicBezTo>
                <a:cubicBezTo>
                  <a:pt x="2419" y="30"/>
                  <a:pt x="2571" y="483"/>
                  <a:pt x="2722" y="483"/>
                </a:cubicBezTo>
                <a:cubicBezTo>
                  <a:pt x="2873" y="483"/>
                  <a:pt x="3025" y="30"/>
                  <a:pt x="3176" y="30"/>
                </a:cubicBezTo>
                <a:cubicBezTo>
                  <a:pt x="3327" y="30"/>
                  <a:pt x="3478" y="483"/>
                  <a:pt x="3629" y="483"/>
                </a:cubicBezTo>
                <a:cubicBezTo>
                  <a:pt x="3780" y="483"/>
                  <a:pt x="3932" y="30"/>
                  <a:pt x="4083" y="30"/>
                </a:cubicBezTo>
                <a:cubicBezTo>
                  <a:pt x="4234" y="30"/>
                  <a:pt x="4385" y="483"/>
                  <a:pt x="4536" y="483"/>
                </a:cubicBezTo>
                <a:cubicBezTo>
                  <a:pt x="4687" y="483"/>
                  <a:pt x="4862" y="60"/>
                  <a:pt x="4990" y="30"/>
                </a:cubicBezTo>
                <a:cubicBezTo>
                  <a:pt x="5118" y="0"/>
                  <a:pt x="5231" y="257"/>
                  <a:pt x="5307" y="302"/>
                </a:cubicBezTo>
                <a:cubicBezTo>
                  <a:pt x="5383" y="347"/>
                  <a:pt x="5413" y="324"/>
                  <a:pt x="5444" y="302"/>
                </a:cubicBezTo>
              </a:path>
            </a:pathLst>
          </a:custGeom>
          <a:solidFill>
            <a:srgbClr val="FFFFFF"/>
          </a:solidFill>
          <a:ln w="12700">
            <a:solidFill>
              <a:srgbClr val="DA040F"/>
            </a:solidFill>
            <a:round/>
            <a:headEnd/>
            <a:tailEnd type="triangle" w="med" len="med"/>
          </a:ln>
          <a:effectLst/>
          <a:extLst>
            <a:ext uri="{AF507438-7753-43e0-B8FC-AC1667EBCBE1}">
              <a14:hiddenEffects xmlns=""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</xdr:sp>
      <xdr:sp macro="" textlink="">
        <xdr:nvSpPr>
          <xdr:cNvPr id="76" name="Oval 57">
            <a:extLst>
              <a:ext uri="{FF2B5EF4-FFF2-40B4-BE49-F238E27FC236}">
                <a16:creationId xmlns:a16="http://schemas.microsoft.com/office/drawing/2014/main" id="{367438BA-0C89-65CC-262D-E1559342B3C0}"/>
              </a:ext>
            </a:extLst>
          </xdr:cNvPr>
          <xdr:cNvSpPr>
            <a:spLocks noChangeArrowheads="1"/>
          </xdr:cNvSpPr>
        </xdr:nvSpPr>
        <xdr:spPr bwMode="auto">
          <a:xfrm>
            <a:off x="7299325" y="28575"/>
            <a:ext cx="225425" cy="244475"/>
          </a:xfrm>
          <a:prstGeom prst="ellipse">
            <a:avLst/>
          </a:prstGeom>
          <a:solidFill>
            <a:srgbClr val="84BD3E"/>
          </a:solidFill>
          <a:ln>
            <a:noFill/>
          </a:ln>
          <a:effectLst/>
          <a:extLst>
            <a:ext uri="{91240B29-F687-4f45-9708-019B960494DF}">
              <a14:hiddenLine xmlns="" xmlns:a14="http://schemas.microsoft.com/office/drawing/2010/main" w="9525">
                <a:solidFill>
                  <a:srgbClr val="84BD3E"/>
                </a:solidFill>
                <a:round/>
                <a:headEnd/>
                <a:tailEnd/>
              </a14:hiddenLine>
            </a:ext>
            <a:ext uri="{AF507438-7753-43e0-B8FC-AC1667EBCBE1}">
              <a14:hiddenEffects xmlns=""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de-DE" sz="800" b="0" i="0" u="none" strike="noStrike" baseline="0">
                <a:solidFill>
                  <a:srgbClr val="333333"/>
                </a:solidFill>
                <a:latin typeface="Arial"/>
                <a:cs typeface="Arial"/>
              </a:rPr>
              <a:t>B</a:t>
            </a:r>
          </a:p>
          <a:p>
            <a:pPr algn="ctr" rtl="0">
              <a:defRPr sz="1000"/>
            </a:pPr>
            <a:endParaRPr lang="de-DE"/>
          </a:p>
        </xdr:txBody>
      </xdr:sp>
      <xdr:sp macro="" textlink="">
        <xdr:nvSpPr>
          <xdr:cNvPr id="77" name="Oval 58">
            <a:extLst>
              <a:ext uri="{FF2B5EF4-FFF2-40B4-BE49-F238E27FC236}">
                <a16:creationId xmlns:a16="http://schemas.microsoft.com/office/drawing/2014/main" id="{DC407846-17C0-DA85-A806-0830C24E43CE}"/>
              </a:ext>
            </a:extLst>
          </xdr:cNvPr>
          <xdr:cNvSpPr>
            <a:spLocks noChangeArrowheads="1"/>
          </xdr:cNvSpPr>
        </xdr:nvSpPr>
        <xdr:spPr bwMode="auto">
          <a:xfrm>
            <a:off x="7299325" y="311150"/>
            <a:ext cx="225425" cy="231775"/>
          </a:xfrm>
          <a:prstGeom prst="ellipse">
            <a:avLst/>
          </a:prstGeom>
          <a:solidFill>
            <a:srgbClr val="F7AB63"/>
          </a:solidFill>
          <a:ln>
            <a:noFill/>
          </a:ln>
          <a:effectLst/>
          <a:extLst>
            <a:ext uri="{91240B29-F687-4f45-9708-019B960494DF}">
              <a14:hiddenLine xmlns="" xmlns:a14="http://schemas.microsoft.com/office/drawing/2010/main" w="9525">
                <a:solidFill>
                  <a:srgbClr val="84BD3E"/>
                </a:solidFill>
                <a:round/>
                <a:headEnd/>
                <a:tailEnd/>
              </a14:hiddenLine>
            </a:ext>
            <a:ext uri="{AF507438-7753-43e0-B8FC-AC1667EBCBE1}">
              <a14:hiddenEffects xmlns=""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de-DE" sz="800" b="0" i="0" u="none" strike="noStrike" baseline="0">
                <a:solidFill>
                  <a:srgbClr val="333333"/>
                </a:solidFill>
                <a:latin typeface="Arial"/>
                <a:cs typeface="Arial"/>
              </a:rPr>
              <a:t>Ad</a:t>
            </a:r>
          </a:p>
          <a:p>
            <a:pPr algn="ctr" rtl="0">
              <a:defRPr sz="1000"/>
            </a:pPr>
            <a:endParaRPr lang="de-DE"/>
          </a:p>
        </xdr:txBody>
      </xdr:sp>
      <xdr:sp macro="" textlink="">
        <xdr:nvSpPr>
          <xdr:cNvPr id="78" name="Oval 59">
            <a:extLst>
              <a:ext uri="{FF2B5EF4-FFF2-40B4-BE49-F238E27FC236}">
                <a16:creationId xmlns:a16="http://schemas.microsoft.com/office/drawing/2014/main" id="{9B405AD6-FF8C-F556-E747-885D56D794ED}"/>
              </a:ext>
            </a:extLst>
          </xdr:cNvPr>
          <xdr:cNvSpPr>
            <a:spLocks noChangeArrowheads="1"/>
          </xdr:cNvSpPr>
        </xdr:nvSpPr>
        <xdr:spPr bwMode="auto">
          <a:xfrm>
            <a:off x="7299325" y="590550"/>
            <a:ext cx="225425" cy="234950"/>
          </a:xfrm>
          <a:prstGeom prst="ellipse">
            <a:avLst/>
          </a:prstGeom>
          <a:solidFill>
            <a:srgbClr val="0077BE"/>
          </a:solidFill>
          <a:ln>
            <a:noFill/>
          </a:ln>
          <a:effectLst/>
          <a:extLst>
            <a:ext uri="{91240B29-F687-4f45-9708-019B960494DF}">
              <a14:hiddenLine xmlns="" xmlns:a14="http://schemas.microsoft.com/office/drawing/2010/main" w="9525">
                <a:solidFill>
                  <a:srgbClr val="84BD3E"/>
                </a:solidFill>
                <a:round/>
                <a:headEnd/>
                <a:tailEnd/>
              </a14:hiddenLine>
            </a:ext>
            <a:ext uri="{AF507438-7753-43e0-B8FC-AC1667EBCBE1}">
              <a14:hiddenEffects xmlns=""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de-DE" sz="800" b="0" i="0" u="none" strike="noStrike" baseline="0">
                <a:solidFill>
                  <a:srgbClr val="333333"/>
                </a:solidFill>
                <a:latin typeface="Arial"/>
                <a:cs typeface="Arial"/>
              </a:rPr>
              <a:t>A1</a:t>
            </a:r>
          </a:p>
          <a:p>
            <a:pPr algn="ctr" rtl="0">
              <a:defRPr sz="1000"/>
            </a:pPr>
            <a:endParaRPr lang="de-DE"/>
          </a:p>
        </xdr:txBody>
      </xdr:sp>
      <xdr:sp macro="" textlink="">
        <xdr:nvSpPr>
          <xdr:cNvPr id="79" name="Text Box 60">
            <a:extLst>
              <a:ext uri="{FF2B5EF4-FFF2-40B4-BE49-F238E27FC236}">
                <a16:creationId xmlns:a16="http://schemas.microsoft.com/office/drawing/2014/main" id="{CE55ED56-C099-F297-5DE0-F7A98B4C73F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543800" y="9525"/>
            <a:ext cx="1051660" cy="24906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="" xmlns:a14="http://schemas.microsoft.com/office/drawing/2010/main">
                <a:solidFill>
                  <a:srgbClr val="0055A4"/>
                </a:solidFill>
              </a14:hiddenFill>
            </a:ext>
            <a:ext uri="{91240B29-F687-4f45-9708-019B960494DF}">
              <a14:hiddenLine xmlns="" xmlns:a14="http://schemas.microsoft.com/office/drawing/2010/main" w="12700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=""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  <xdr:txBody>
          <a:bodyPr wrap="none" lIns="36000" tIns="36000" rIns="36000" bIns="36000" anchor="t" upright="1">
            <a:spAutoFit/>
          </a:bodyPr>
          <a:lstStyle/>
          <a:p>
            <a:pPr algn="l" rtl="0">
              <a:defRPr sz="1000"/>
            </a:pPr>
            <a:r>
              <a:rPr lang="de-DE" sz="1200" b="0" i="0" u="none" strike="noStrike" baseline="0">
                <a:solidFill>
                  <a:srgbClr val="333333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basic function</a:t>
            </a:r>
            <a:endParaRPr lang="de-DE">
              <a:latin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80" name="Text Box 61">
            <a:extLst>
              <a:ext uri="{FF2B5EF4-FFF2-40B4-BE49-F238E27FC236}">
                <a16:creationId xmlns:a16="http://schemas.microsoft.com/office/drawing/2014/main" id="{A12EBFDF-21BE-C2D0-E1BF-B786E8A2157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543800" y="292100"/>
            <a:ext cx="1400457" cy="24906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="" xmlns:a14="http://schemas.microsoft.com/office/drawing/2010/main">
                <a:solidFill>
                  <a:srgbClr val="0055A4"/>
                </a:solidFill>
              </a14:hiddenFill>
            </a:ext>
            <a:ext uri="{91240B29-F687-4f45-9708-019B960494DF}">
              <a14:hiddenLine xmlns="" xmlns:a14="http://schemas.microsoft.com/office/drawing/2010/main" w="12700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=""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  <xdr:txBody>
          <a:bodyPr wrap="none" lIns="36000" tIns="36000" rIns="36000" bIns="36000" anchor="t" upright="1">
            <a:spAutoFit/>
          </a:bodyPr>
          <a:lstStyle/>
          <a:p>
            <a:pPr algn="l" rtl="0">
              <a:defRPr sz="1000"/>
            </a:pPr>
            <a:r>
              <a:rPr lang="de-DE" sz="1200" b="0" i="0" u="none" strike="noStrike" baseline="0">
                <a:solidFill>
                  <a:srgbClr val="333333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additional function</a:t>
            </a:r>
            <a:endParaRPr lang="de-DE">
              <a:latin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81" name="Text Box 62">
            <a:extLst>
              <a:ext uri="{FF2B5EF4-FFF2-40B4-BE49-F238E27FC236}">
                <a16:creationId xmlns:a16="http://schemas.microsoft.com/office/drawing/2014/main" id="{A97BEC0A-A3FC-6D63-2DA6-BE1EBF150B8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543800" y="571500"/>
            <a:ext cx="1757886" cy="24906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="" xmlns:a14="http://schemas.microsoft.com/office/drawing/2010/main">
                <a:solidFill>
                  <a:srgbClr val="0055A4"/>
                </a:solidFill>
              </a14:hiddenFill>
            </a:ext>
            <a:ext uri="{91240B29-F687-4f45-9708-019B960494DF}">
              <a14:hiddenLine xmlns="" xmlns:a14="http://schemas.microsoft.com/office/drawing/2010/main" w="12700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=""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  <xdr:txBody>
          <a:bodyPr wrap="none" lIns="36000" tIns="36000" rIns="36000" bIns="36000" anchor="t" upright="1">
            <a:spAutoFit/>
          </a:bodyPr>
          <a:lstStyle/>
          <a:p>
            <a:pPr algn="l" rtl="0">
              <a:defRPr sz="1000"/>
            </a:pPr>
            <a:r>
              <a:rPr lang="de-DE" sz="1200" b="0" i="0" u="none" strike="noStrike" baseline="0">
                <a:solidFill>
                  <a:srgbClr val="333333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auxillary function rank 1</a:t>
            </a:r>
            <a:endParaRPr lang="de-DE">
              <a:latin typeface="Calibri" panose="020F0502020204030204" pitchFamily="34" charset="0"/>
              <a:cs typeface="Calibri" panose="020F0502020204030204" pitchFamily="34" charset="0"/>
            </a:endParaRPr>
          </a:p>
        </xdr:txBody>
      </xdr:sp>
    </xdr:grpSp>
    <xdr:clientData/>
  </xdr:twoCellAnchor>
  <xdr:oneCellAnchor>
    <xdr:from>
      <xdr:col>18</xdr:col>
      <xdr:colOff>609599</xdr:colOff>
      <xdr:row>12</xdr:row>
      <xdr:rowOff>51835</xdr:rowOff>
    </xdr:from>
    <xdr:ext cx="2630715" cy="2600071"/>
    <xdr:sp macro="" textlink="">
      <xdr:nvSpPr>
        <xdr:cNvPr id="82" name="Text Box 83">
          <a:extLst>
            <a:ext uri="{FF2B5EF4-FFF2-40B4-BE49-F238E27FC236}">
              <a16:creationId xmlns:a16="http://schemas.microsoft.com/office/drawing/2014/main" id="{7BEEA296-25F2-A248-91E5-802CEC32842A}"/>
            </a:ext>
          </a:extLst>
        </xdr:cNvPr>
        <xdr:cNvSpPr txBox="1">
          <a:spLocks noChangeArrowheads="1"/>
        </xdr:cNvSpPr>
      </xdr:nvSpPr>
      <xdr:spPr bwMode="auto">
        <a:xfrm>
          <a:off x="15697199" y="2490235"/>
          <a:ext cx="2630715" cy="2600071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squar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de-DE" sz="1100" b="1" i="0" u="none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Tasks</a:t>
          </a:r>
          <a:endParaRPr lang="de-DE" sz="1100" b="0" i="0" u="none" strike="noStrike" baseline="0">
            <a:solidFill>
              <a:srgbClr val="000000"/>
            </a:solidFill>
            <a:latin typeface="Calibri" panose="020F0502020204030204" pitchFamily="34" charset="0"/>
            <a:cs typeface="Calibri" panose="020F0502020204030204" pitchFamily="34" charset="0"/>
          </a:endParaRPr>
        </a:p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1) How to prevent the slide from pushing dust, liquids, and debris in front of itself?</a:t>
          </a:r>
        </a:p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2) How to prevent dust, liquids and debris from damaging the rails?</a:t>
          </a:r>
        </a:p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3) How to prevent dust, liquids and debris form damaging the butt connectors?</a:t>
          </a:r>
        </a:p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4) How can the cover better stop dust, liquids, and debris?</a:t>
          </a:r>
        </a:p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5) How to reduce the holding of the adhesive in case of disassembly?</a:t>
          </a:r>
        </a:p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5.1) How to reduce the interaction "hold" between rails and adhesive?</a:t>
          </a:r>
        </a:p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5.2) How to reduce the interaction "hold" between adhesive and cover?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152400</xdr:colOff>
      <xdr:row>0</xdr:row>
      <xdr:rowOff>219075</xdr:rowOff>
    </xdr:from>
    <xdr:to>
      <xdr:col>10</xdr:col>
      <xdr:colOff>819150</xdr:colOff>
      <xdr:row>27</xdr:row>
      <xdr:rowOff>76200</xdr:rowOff>
    </xdr:to>
    <xdr:graphicFrame macro="">
      <xdr:nvGraphicFramePr>
        <xdr:cNvPr id="2" name="Diagramm 65">
          <a:extLst>
            <a:ext uri="{FF2B5EF4-FFF2-40B4-BE49-F238E27FC236}">
              <a16:creationId xmlns:a16="http://schemas.microsoft.com/office/drawing/2014/main" id="{759B06F6-0455-B546-AF16-58E347B91A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6</xdr:col>
      <xdr:colOff>152401</xdr:colOff>
      <xdr:row>28</xdr:row>
      <xdr:rowOff>0</xdr:rowOff>
    </xdr:from>
    <xdr:ext cx="3606800" cy="1117600"/>
    <xdr:sp macro="" textlink="">
      <xdr:nvSpPr>
        <xdr:cNvPr id="3" name="Text Box 66">
          <a:extLst>
            <a:ext uri="{FF2B5EF4-FFF2-40B4-BE49-F238E27FC236}">
              <a16:creationId xmlns:a16="http://schemas.microsoft.com/office/drawing/2014/main" id="{1FF52033-6C25-7F49-97EB-90529820E8E7}"/>
            </a:ext>
          </a:extLst>
        </xdr:cNvPr>
        <xdr:cNvSpPr txBox="1">
          <a:spLocks noChangeArrowheads="1"/>
        </xdr:cNvSpPr>
      </xdr:nvSpPr>
      <xdr:spPr bwMode="auto">
        <a:xfrm>
          <a:off x="4000501" y="5473700"/>
          <a:ext cx="3606800" cy="1117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de-DE" sz="1100" b="1" i="0" u="none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Tasks out of value analytic view:</a:t>
          </a:r>
          <a:endParaRPr lang="de-DE" sz="1100" b="0" i="0" u="none" strike="noStrike" baseline="0">
            <a:solidFill>
              <a:srgbClr val="000000"/>
            </a:solidFill>
            <a:latin typeface="Calibri" panose="020F0502020204030204" pitchFamily="34" charset="0"/>
            <a:cs typeface="Calibri" panose="020F0502020204030204" pitchFamily="34" charset="0"/>
          </a:endParaRPr>
        </a:p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1) How can the cost of the rails be reduced?</a:t>
          </a:r>
        </a:p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2) How can the cost of the permanent magnets be reduced?</a:t>
          </a:r>
        </a:p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3) How can the functionality of the cover be improved?</a:t>
          </a:r>
        </a:p>
        <a:p>
          <a:pPr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4) How can the butt connectors be eliminated?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5) How can the adhesive be eliminated?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de-DE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613833</xdr:colOff>
      <xdr:row>10</xdr:row>
      <xdr:rowOff>172156</xdr:rowOff>
    </xdr:from>
    <xdr:ext cx="2024945" cy="1165079"/>
    <xdr:sp macro="" textlink="">
      <xdr:nvSpPr>
        <xdr:cNvPr id="17" name="Text Box 45">
          <a:extLst>
            <a:ext uri="{FF2B5EF4-FFF2-40B4-BE49-F238E27FC236}">
              <a16:creationId xmlns:a16="http://schemas.microsoft.com/office/drawing/2014/main" id="{279954F1-DA7E-C246-B313-08E1FD287332}"/>
            </a:ext>
          </a:extLst>
        </xdr:cNvPr>
        <xdr:cNvSpPr txBox="1">
          <a:spLocks noChangeArrowheads="1"/>
        </xdr:cNvSpPr>
      </xdr:nvSpPr>
      <xdr:spPr bwMode="auto">
        <a:xfrm>
          <a:off x="5634068" y="2114509"/>
          <a:ext cx="2024945" cy="116507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wrap="square" lIns="18288" tIns="27432" rIns="0" bIns="0" anchor="t" upright="1">
          <a:noAutofit/>
        </a:bodyPr>
        <a:lstStyle/>
        <a:p>
          <a:r>
            <a:rPr lang="de-DE" sz="1100" b="1" i="0"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Trim Exercises:</a:t>
          </a:r>
          <a:endParaRPr lang="de-DE" sz="1100" b="0" i="0"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r>
            <a:rPr lang="de-DE" sz="1100" b="0" i="0"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1) How can the permanent magnets hold the cover in place?</a:t>
          </a:r>
        </a:p>
        <a:p>
          <a:endParaRPr lang="de-DE" sz="1100" b="0" i="0"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r>
            <a:rPr lang="de-DE" sz="1100" b="1" i="0"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Possible Solutions:</a:t>
          </a:r>
          <a:endParaRPr lang="de-DE" sz="1100" b="0" i="0"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r>
            <a:rPr lang="de-DE" sz="1100" b="0" i="0"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For</a:t>
          </a:r>
          <a:r>
            <a:rPr lang="de-DE" sz="1100" b="0" i="0" baseline="0"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 </a:t>
          </a:r>
          <a:r>
            <a:rPr lang="de-DE" sz="1100" b="0" i="0"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1) Magnetic cover</a:t>
          </a:r>
        </a:p>
      </xdr:txBody>
    </xdr:sp>
    <xdr:clientData/>
  </xdr:oneCellAnchor>
  <xdr:twoCellAnchor editAs="oneCell">
    <xdr:from>
      <xdr:col>0</xdr:col>
      <xdr:colOff>282222</xdr:colOff>
      <xdr:row>7</xdr:row>
      <xdr:rowOff>48001</xdr:rowOff>
    </xdr:from>
    <xdr:to>
      <xdr:col>6</xdr:col>
      <xdr:colOff>465667</xdr:colOff>
      <xdr:row>28</xdr:row>
      <xdr:rowOff>59691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7E1988F4-6A38-7195-5A67-1693CBFA9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2222" y="1430890"/>
          <a:ext cx="5178778" cy="416035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7</xdr:col>
      <xdr:colOff>673100</xdr:colOff>
      <xdr:row>4</xdr:row>
      <xdr:rowOff>186506</xdr:rowOff>
    </xdr:to>
    <xdr:grpSp>
      <xdr:nvGrpSpPr>
        <xdr:cNvPr id="20" name="Gruppieren 19">
          <a:extLst>
            <a:ext uri="{FF2B5EF4-FFF2-40B4-BE49-F238E27FC236}">
              <a16:creationId xmlns:a16="http://schemas.microsoft.com/office/drawing/2014/main" id="{8AD307AD-C9A9-7143-AAB3-04408DD79197}"/>
            </a:ext>
          </a:extLst>
        </xdr:cNvPr>
        <xdr:cNvGrpSpPr/>
      </xdr:nvGrpSpPr>
      <xdr:grpSpPr>
        <a:xfrm>
          <a:off x="0" y="0"/>
          <a:ext cx="6540500" cy="948506"/>
          <a:chOff x="0" y="0"/>
          <a:chExt cx="7199297" cy="873125"/>
        </a:xfrm>
      </xdr:grpSpPr>
      <xdr:sp macro="" textlink="">
        <xdr:nvSpPr>
          <xdr:cNvPr id="21" name="Rectangle 1">
            <a:extLst>
              <a:ext uri="{FF2B5EF4-FFF2-40B4-BE49-F238E27FC236}">
                <a16:creationId xmlns:a16="http://schemas.microsoft.com/office/drawing/2014/main" id="{1BFBEAD3-CF8C-996C-B1B0-9A84A50F61C9}"/>
              </a:ext>
            </a:extLst>
          </xdr:cNvPr>
          <xdr:cNvSpPr>
            <a:spLocks noChangeArrowheads="1"/>
          </xdr:cNvSpPr>
        </xdr:nvSpPr>
        <xdr:spPr bwMode="auto">
          <a:xfrm>
            <a:off x="0" y="9525"/>
            <a:ext cx="7199297" cy="863600"/>
          </a:xfrm>
          <a:prstGeom prst="rect">
            <a:avLst/>
          </a:prstGeom>
          <a:solidFill>
            <a:srgbClr val="DAE0E3"/>
          </a:solidFill>
          <a:ln>
            <a:noFill/>
          </a:ln>
          <a:effectLst/>
          <a:extLst>
            <a:ext uri="{91240B29-F687-4f45-9708-019B960494DF}">
              <a14:hiddenLine xmlns="" xmlns:a14="http://schemas.microsoft.com/office/drawing/2010/main" w="12700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=""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  <xdr:txBody>
          <a:bodyPr vertOverflow="clip" wrap="square" lIns="36000" tIns="36000" rIns="36000" bIns="36000" anchor="t" upright="1"/>
          <a:lstStyle/>
          <a:p>
            <a:pPr algn="l" rtl="0">
              <a:lnSpc>
                <a:spcPts val="1300"/>
              </a:lnSpc>
              <a:defRPr sz="1000"/>
            </a:pPr>
            <a:endParaRPr lang="de-DE" sz="1400" b="0" i="0" u="none" strike="noStrike" baseline="0">
              <a:solidFill>
                <a:srgbClr val="333333"/>
              </a:solidFill>
              <a:latin typeface="Arial"/>
              <a:cs typeface="Arial"/>
            </a:endParaRPr>
          </a:p>
          <a:p>
            <a:pPr algn="l" rtl="0">
              <a:lnSpc>
                <a:spcPts val="1300"/>
              </a:lnSpc>
              <a:defRPr sz="1000"/>
            </a:pPr>
            <a:endParaRPr lang="de-DE" sz="1400" b="0" i="0" u="none" strike="noStrike" baseline="0">
              <a:solidFill>
                <a:srgbClr val="333333"/>
              </a:solidFill>
              <a:latin typeface="Arial"/>
              <a:cs typeface="Arial"/>
            </a:endParaRPr>
          </a:p>
          <a:p>
            <a:pPr algn="l" rtl="0">
              <a:lnSpc>
                <a:spcPts val="1300"/>
              </a:lnSpc>
              <a:defRPr sz="1000"/>
            </a:pPr>
            <a:endParaRPr lang="de-DE" sz="1400" b="0" i="0" u="none" strike="noStrike" baseline="0">
              <a:solidFill>
                <a:srgbClr val="333333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de-DE" sz="1400" b="0" i="0" u="none" strike="noStrike" baseline="0">
              <a:solidFill>
                <a:srgbClr val="333333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de-DE" sz="1400" b="0" i="0" u="none" strike="noStrike" baseline="0">
              <a:solidFill>
                <a:srgbClr val="333333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de-DE"/>
          </a:p>
        </xdr:txBody>
      </xdr:sp>
      <xdr:sp macro="" textlink="">
        <xdr:nvSpPr>
          <xdr:cNvPr id="22" name="Text Box 2">
            <a:extLst>
              <a:ext uri="{FF2B5EF4-FFF2-40B4-BE49-F238E27FC236}">
                <a16:creationId xmlns:a16="http://schemas.microsoft.com/office/drawing/2014/main" id="{270B2A77-D635-BD70-F0DE-0589860614A7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9600" y="9525"/>
            <a:ext cx="1189111" cy="39870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="" xmlns:a14="http://schemas.microsoft.com/office/drawing/2010/main">
                <a:solidFill>
                  <a:srgbClr val="0055A4"/>
                </a:solidFill>
              </a14:hiddenFill>
            </a:ext>
            <a:ext uri="{91240B29-F687-4f45-9708-019B960494DF}">
              <a14:hiddenLine xmlns="" xmlns:a14="http://schemas.microsoft.com/office/drawing/2010/main" w="12700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=""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  <xdr:txBody>
          <a:bodyPr wrap="none" lIns="36000" tIns="36000" rIns="36000" bIns="36000" anchor="t" upright="1">
            <a:spAutoFit/>
          </a:bodyPr>
          <a:lstStyle/>
          <a:p>
            <a:pPr algn="l" rtl="0">
              <a:defRPr sz="1000"/>
            </a:pPr>
            <a:r>
              <a:rPr lang="de-DE" sz="1200" b="0" i="0" u="none" strike="noStrike" baseline="0">
                <a:solidFill>
                  <a:srgbClr val="333333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system element</a:t>
            </a:r>
          </a:p>
          <a:p>
            <a:pPr algn="l" rtl="0">
              <a:defRPr sz="1000"/>
            </a:pPr>
            <a:endParaRPr lang="de-DE"/>
          </a:p>
        </xdr:txBody>
      </xdr:sp>
      <xdr:sp macro="" textlink="">
        <xdr:nvSpPr>
          <xdr:cNvPr id="23" name="Text Box 3">
            <a:extLst>
              <a:ext uri="{FF2B5EF4-FFF2-40B4-BE49-F238E27FC236}">
                <a16:creationId xmlns:a16="http://schemas.microsoft.com/office/drawing/2014/main" id="{5952B285-577C-E06B-4FD6-F8EEF9BC84C8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9126" y="590550"/>
            <a:ext cx="503072" cy="24906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="" xmlns:a14="http://schemas.microsoft.com/office/drawing/2010/main">
                <a:solidFill>
                  <a:srgbClr val="0055A4"/>
                </a:solidFill>
              </a14:hiddenFill>
            </a:ext>
            <a:ext uri="{91240B29-F687-4f45-9708-019B960494DF}">
              <a14:hiddenLine xmlns="" xmlns:a14="http://schemas.microsoft.com/office/drawing/2010/main" w="12700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=""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  <xdr:txBody>
          <a:bodyPr wrap="none" lIns="36000" tIns="36000" rIns="36000" bIns="36000" anchor="t" upright="1">
            <a:spAutoFit/>
          </a:bodyPr>
          <a:lstStyle/>
          <a:p>
            <a:pPr algn="l" rtl="0">
              <a:defRPr sz="1000"/>
            </a:pPr>
            <a:r>
              <a:rPr lang="de-DE" sz="1200" b="0" i="0" u="none" strike="noStrike" baseline="0">
                <a:solidFill>
                  <a:srgbClr val="333333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target</a:t>
            </a:r>
            <a:endParaRPr lang="de-DE">
              <a:latin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24" name="Line 4">
            <a:extLst>
              <a:ext uri="{FF2B5EF4-FFF2-40B4-BE49-F238E27FC236}">
                <a16:creationId xmlns:a16="http://schemas.microsoft.com/office/drawing/2014/main" id="{EC3C6382-E43E-C7A3-32E9-FC9058D94D58}"/>
              </a:ext>
            </a:extLst>
          </xdr:cNvPr>
          <xdr:cNvSpPr>
            <a:spLocks noChangeShapeType="1"/>
          </xdr:cNvSpPr>
        </xdr:nvSpPr>
        <xdr:spPr bwMode="auto">
          <a:xfrm>
            <a:off x="2346325" y="152400"/>
            <a:ext cx="454025" cy="0"/>
          </a:xfrm>
          <a:prstGeom prst="line">
            <a:avLst/>
          </a:prstGeom>
          <a:noFill/>
          <a:ln w="9525">
            <a:solidFill>
              <a:srgbClr val="0077BE"/>
            </a:solidFill>
            <a:round/>
            <a:headEnd/>
            <a:tailEnd type="triangle" w="med" len="med"/>
          </a:ln>
          <a:effectLst/>
          <a:extLst>
            <a:ext uri="{909E8E84-426E-40dd-AFC4-6F175D3DCCD1}">
              <a14:hiddenFill xmlns="" xmlns:a14="http://schemas.microsoft.com/office/drawing/2010/main">
                <a:noFill/>
              </a14:hiddenFill>
            </a:ext>
            <a:ext uri="{AF507438-7753-43e0-B8FC-AC1667EBCBE1}">
              <a14:hiddenEffects xmlns=""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</xdr:sp>
      <xdr:sp macro="" textlink="">
        <xdr:nvSpPr>
          <xdr:cNvPr id="25" name="Text Box 5">
            <a:extLst>
              <a:ext uri="{FF2B5EF4-FFF2-40B4-BE49-F238E27FC236}">
                <a16:creationId xmlns:a16="http://schemas.microsoft.com/office/drawing/2014/main" id="{B73EF121-DB22-9A5A-2CF1-9B5497BA5021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33700" y="0"/>
            <a:ext cx="1752465" cy="24906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="" xmlns:a14="http://schemas.microsoft.com/office/drawing/2010/main">
                <a:solidFill>
                  <a:srgbClr val="0055A4"/>
                </a:solidFill>
              </a14:hiddenFill>
            </a:ext>
            <a:ext uri="{91240B29-F687-4f45-9708-019B960494DF}">
              <a14:hiddenLine xmlns="" xmlns:a14="http://schemas.microsoft.com/office/drawing/2010/main" w="12700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=""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  <xdr:txBody>
          <a:bodyPr wrap="none" lIns="36000" tIns="36000" rIns="36000" bIns="36000" anchor="t" upright="1">
            <a:spAutoFit/>
          </a:bodyPr>
          <a:lstStyle/>
          <a:p>
            <a:pPr algn="l" rtl="0">
              <a:defRPr sz="1000"/>
            </a:pPr>
            <a:r>
              <a:rPr lang="de-DE" sz="1200" b="0" i="0" u="none" strike="noStrike" baseline="0">
                <a:solidFill>
                  <a:srgbClr val="333333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useful function - normal</a:t>
            </a:r>
            <a:endParaRPr lang="de-DE">
              <a:latin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26" name="Text Box 6">
            <a:extLst>
              <a:ext uri="{FF2B5EF4-FFF2-40B4-BE49-F238E27FC236}">
                <a16:creationId xmlns:a16="http://schemas.microsoft.com/office/drawing/2014/main" id="{7F130F28-30AF-2235-7ABC-6834B7ABD7A8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9600" y="311150"/>
            <a:ext cx="1619578" cy="24906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="" xmlns:a14="http://schemas.microsoft.com/office/drawing/2010/main">
                <a:solidFill>
                  <a:srgbClr val="0055A4"/>
                </a:solidFill>
              </a14:hiddenFill>
            </a:ext>
            <a:ext uri="{91240B29-F687-4f45-9708-019B960494DF}">
              <a14:hiddenLine xmlns="" xmlns:a14="http://schemas.microsoft.com/office/drawing/2010/main" w="12700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=""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  <xdr:txBody>
          <a:bodyPr wrap="none" lIns="36000" tIns="36000" rIns="36000" bIns="36000" anchor="t" upright="1">
            <a:spAutoFit/>
          </a:bodyPr>
          <a:lstStyle/>
          <a:p>
            <a:pPr algn="l" rtl="0">
              <a:defRPr sz="1000"/>
            </a:pPr>
            <a:r>
              <a:rPr lang="de-DE" sz="1200" b="0" i="0" u="none" strike="noStrike" baseline="0">
                <a:solidFill>
                  <a:srgbClr val="333333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super system element</a:t>
            </a:r>
            <a:endParaRPr lang="de-DE">
              <a:latin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27" name="Line 7">
            <a:extLst>
              <a:ext uri="{FF2B5EF4-FFF2-40B4-BE49-F238E27FC236}">
                <a16:creationId xmlns:a16="http://schemas.microsoft.com/office/drawing/2014/main" id="{767EC79D-5CE5-21C5-7CFB-D89DF9487E63}"/>
              </a:ext>
            </a:extLst>
          </xdr:cNvPr>
          <xdr:cNvSpPr>
            <a:spLocks noChangeShapeType="1"/>
          </xdr:cNvSpPr>
        </xdr:nvSpPr>
        <xdr:spPr bwMode="auto">
          <a:xfrm>
            <a:off x="2355850" y="431800"/>
            <a:ext cx="444500" cy="0"/>
          </a:xfrm>
          <a:prstGeom prst="line">
            <a:avLst/>
          </a:prstGeom>
          <a:noFill/>
          <a:ln w="9525">
            <a:solidFill>
              <a:srgbClr val="0077BE"/>
            </a:solidFill>
            <a:prstDash val="dash"/>
            <a:round/>
            <a:headEnd/>
            <a:tailEnd type="triangle" w="med" len="med"/>
          </a:ln>
          <a:effectLst/>
          <a:extLst>
            <a:ext uri="{909E8E84-426E-40dd-AFC4-6F175D3DCCD1}">
              <a14:hiddenFill xmlns="" xmlns:a14="http://schemas.microsoft.com/office/drawing/2010/main">
                <a:noFill/>
              </a14:hiddenFill>
            </a:ext>
            <a:ext uri="{AF507438-7753-43e0-B8FC-AC1667EBCBE1}">
              <a14:hiddenEffects xmlns=""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</xdr:sp>
      <xdr:sp macro="" textlink="">
        <xdr:nvSpPr>
          <xdr:cNvPr id="28" name="Text Box 8">
            <a:extLst>
              <a:ext uri="{FF2B5EF4-FFF2-40B4-BE49-F238E27FC236}">
                <a16:creationId xmlns:a16="http://schemas.microsoft.com/office/drawing/2014/main" id="{215B6CBD-6566-1E0C-0FEF-5463AC7DD9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14650" y="301625"/>
            <a:ext cx="2028506" cy="244265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="" xmlns:a14="http://schemas.microsoft.com/office/drawing/2010/main">
                <a:solidFill>
                  <a:srgbClr val="0055A4"/>
                </a:solidFill>
              </a14:hiddenFill>
            </a:ext>
            <a:ext uri="{91240B29-F687-4f45-9708-019B960494DF}">
              <a14:hiddenLine xmlns="" xmlns:a14="http://schemas.microsoft.com/office/drawing/2010/main" w="12700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=""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  <xdr:txBody>
          <a:bodyPr wrap="none" lIns="36000" tIns="36000" rIns="36000" bIns="36000" anchor="t" upright="1">
            <a:noAutofit/>
          </a:bodyPr>
          <a:lstStyle/>
          <a:p>
            <a:pPr algn="l" rtl="0">
              <a:defRPr sz="1000"/>
            </a:pPr>
            <a:r>
              <a:rPr lang="de-DE" sz="1200" b="0" i="0" u="none" strike="noStrike" baseline="0">
                <a:solidFill>
                  <a:srgbClr val="333333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useful function - insufficient</a:t>
            </a:r>
          </a:p>
          <a:p>
            <a:pPr algn="l" rtl="0">
              <a:defRPr sz="1000"/>
            </a:pPr>
            <a:endParaRPr lang="de-DE"/>
          </a:p>
        </xdr:txBody>
      </xdr:sp>
      <xdr:sp macro="" textlink="">
        <xdr:nvSpPr>
          <xdr:cNvPr id="29" name="Line 9">
            <a:extLst>
              <a:ext uri="{FF2B5EF4-FFF2-40B4-BE49-F238E27FC236}">
                <a16:creationId xmlns:a16="http://schemas.microsoft.com/office/drawing/2014/main" id="{36811B35-EA20-4DB1-FB07-36C29A18D123}"/>
              </a:ext>
            </a:extLst>
          </xdr:cNvPr>
          <xdr:cNvSpPr>
            <a:spLocks noChangeShapeType="1"/>
          </xdr:cNvSpPr>
        </xdr:nvSpPr>
        <xdr:spPr bwMode="auto">
          <a:xfrm>
            <a:off x="2346325" y="711200"/>
            <a:ext cx="454025" cy="0"/>
          </a:xfrm>
          <a:prstGeom prst="line">
            <a:avLst/>
          </a:prstGeom>
          <a:noFill/>
          <a:ln w="28575">
            <a:solidFill>
              <a:srgbClr val="0077BE"/>
            </a:solidFill>
            <a:round/>
            <a:headEnd/>
            <a:tailEnd type="triangle" w="med" len="med"/>
          </a:ln>
          <a:effectLst/>
          <a:extLst>
            <a:ext uri="{909E8E84-426E-40dd-AFC4-6F175D3DCCD1}">
              <a14:hiddenFill xmlns="" xmlns:a14="http://schemas.microsoft.com/office/drawing/2010/main">
                <a:noFill/>
              </a14:hiddenFill>
            </a:ext>
            <a:ext uri="{AF507438-7753-43e0-B8FC-AC1667EBCBE1}">
              <a14:hiddenEffects xmlns=""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</xdr:sp>
      <xdr:sp macro="" textlink="">
        <xdr:nvSpPr>
          <xdr:cNvPr id="30" name="Text Box 10">
            <a:extLst>
              <a:ext uri="{FF2B5EF4-FFF2-40B4-BE49-F238E27FC236}">
                <a16:creationId xmlns:a16="http://schemas.microsoft.com/office/drawing/2014/main" id="{F9F15C61-72E5-6105-26AD-226C1220A92C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14650" y="571500"/>
            <a:ext cx="1834635" cy="24906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="" xmlns:a14="http://schemas.microsoft.com/office/drawing/2010/main">
                <a:solidFill>
                  <a:srgbClr val="0055A4"/>
                </a:solidFill>
              </a14:hiddenFill>
            </a:ext>
            <a:ext uri="{91240B29-F687-4f45-9708-019B960494DF}">
              <a14:hiddenLine xmlns="" xmlns:a14="http://schemas.microsoft.com/office/drawing/2010/main" w="12700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=""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  <xdr:txBody>
          <a:bodyPr wrap="none" lIns="36000" tIns="36000" rIns="36000" bIns="36000" anchor="t" upright="1">
            <a:spAutoFit/>
          </a:bodyPr>
          <a:lstStyle/>
          <a:p>
            <a:pPr algn="l" rtl="0">
              <a:defRPr sz="1000"/>
            </a:pPr>
            <a:r>
              <a:rPr lang="de-DE" sz="1200" b="0" i="0" u="none" strike="noStrike" baseline="0">
                <a:solidFill>
                  <a:srgbClr val="333333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useful function - exessive</a:t>
            </a:r>
            <a:endParaRPr lang="de-DE">
              <a:latin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31" name="Text Box 11">
            <a:extLst>
              <a:ext uri="{FF2B5EF4-FFF2-40B4-BE49-F238E27FC236}">
                <a16:creationId xmlns:a16="http://schemas.microsoft.com/office/drawing/2014/main" id="{3A55EDE2-8294-5188-7D97-163568277BDA}"/>
              </a:ext>
            </a:extLst>
          </xdr:cNvPr>
          <xdr:cNvSpPr txBox="1">
            <a:spLocks noChangeArrowheads="1"/>
          </xdr:cNvSpPr>
        </xdr:nvSpPr>
        <xdr:spPr bwMode="auto">
          <a:xfrm>
            <a:off x="5676900" y="0"/>
            <a:ext cx="1250882" cy="39870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="" xmlns:a14="http://schemas.microsoft.com/office/drawing/2010/main">
                <a:solidFill>
                  <a:srgbClr val="0055A4"/>
                </a:solidFill>
              </a14:hiddenFill>
            </a:ext>
            <a:ext uri="{91240B29-F687-4f45-9708-019B960494DF}">
              <a14:hiddenLine xmlns="" xmlns:a14="http://schemas.microsoft.com/office/drawing/2010/main" w="12700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=""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  <xdr:txBody>
          <a:bodyPr wrap="none" lIns="36000" tIns="36000" rIns="36000" bIns="36000" anchor="t" upright="1">
            <a:spAutoFit/>
          </a:bodyPr>
          <a:lstStyle/>
          <a:p>
            <a:pPr algn="l" rtl="0">
              <a:defRPr sz="1000"/>
            </a:pPr>
            <a:r>
              <a:rPr lang="de-DE" sz="1200" b="0" i="0" u="none" strike="noStrike" baseline="0">
                <a:solidFill>
                  <a:srgbClr val="333333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harmful function</a:t>
            </a:r>
          </a:p>
          <a:p>
            <a:pPr algn="l" rtl="0">
              <a:defRPr sz="1000"/>
            </a:pPr>
            <a:endParaRPr lang="de-DE"/>
          </a:p>
        </xdr:txBody>
      </xdr:sp>
      <xdr:sp macro="" textlink="">
        <xdr:nvSpPr>
          <xdr:cNvPr id="32" name="AutoShape 12">
            <a:extLst>
              <a:ext uri="{FF2B5EF4-FFF2-40B4-BE49-F238E27FC236}">
                <a16:creationId xmlns:a16="http://schemas.microsoft.com/office/drawing/2014/main" id="{CD2163E2-35A0-62EB-9AD4-A361B9722BA6}"/>
              </a:ext>
            </a:extLst>
          </xdr:cNvPr>
          <xdr:cNvSpPr>
            <a:spLocks noChangeArrowheads="1"/>
          </xdr:cNvSpPr>
        </xdr:nvSpPr>
        <xdr:spPr bwMode="auto">
          <a:xfrm>
            <a:off x="142875" y="85725"/>
            <a:ext cx="314325" cy="158750"/>
          </a:xfrm>
          <a:prstGeom prst="roundRect">
            <a:avLst>
              <a:gd name="adj" fmla="val 16667"/>
            </a:avLst>
          </a:prstGeom>
          <a:solidFill>
            <a:srgbClr val="0055A4"/>
          </a:solidFill>
          <a:ln>
            <a:noFill/>
          </a:ln>
          <a:effectLst/>
          <a:extLst>
            <a:ext uri="{91240B29-F687-4f45-9708-019B960494DF}">
              <a14:hiddenLine xmlns=""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  <a:ext uri="{AF507438-7753-43e0-B8FC-AC1667EBCBE1}">
              <a14:hiddenEffects xmlns=""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</xdr:sp>
      <xdr:sp macro="" textlink="">
        <xdr:nvSpPr>
          <xdr:cNvPr id="33" name="AutoShape 13">
            <a:extLst>
              <a:ext uri="{FF2B5EF4-FFF2-40B4-BE49-F238E27FC236}">
                <a16:creationId xmlns:a16="http://schemas.microsoft.com/office/drawing/2014/main" id="{DEDAED70-0D70-3413-EEC5-AAE080DD15C3}"/>
              </a:ext>
            </a:extLst>
          </xdr:cNvPr>
          <xdr:cNvSpPr>
            <a:spLocks noChangeArrowheads="1"/>
          </xdr:cNvSpPr>
        </xdr:nvSpPr>
        <xdr:spPr bwMode="auto">
          <a:xfrm>
            <a:off x="123825" y="365125"/>
            <a:ext cx="352425" cy="177800"/>
          </a:xfrm>
          <a:prstGeom prst="hexagon">
            <a:avLst>
              <a:gd name="adj" fmla="val 48684"/>
              <a:gd name="vf" fmla="val 115470"/>
            </a:avLst>
          </a:prstGeom>
          <a:solidFill>
            <a:srgbClr val="EF7C00"/>
          </a:solidFill>
          <a:ln>
            <a:noFill/>
          </a:ln>
          <a:effectLst/>
          <a:extLst>
            <a:ext uri="{91240B29-F687-4f45-9708-019B960494DF}">
              <a14:hiddenLine xmlns=""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=""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</xdr:sp>
      <xdr:sp macro="" textlink="">
        <xdr:nvSpPr>
          <xdr:cNvPr id="34" name="Oval 14">
            <a:extLst>
              <a:ext uri="{FF2B5EF4-FFF2-40B4-BE49-F238E27FC236}">
                <a16:creationId xmlns:a16="http://schemas.microsoft.com/office/drawing/2014/main" id="{78FC3B22-AB91-6F8C-1A4A-EFEE9C8E8F70}"/>
              </a:ext>
            </a:extLst>
          </xdr:cNvPr>
          <xdr:cNvSpPr>
            <a:spLocks noChangeArrowheads="1"/>
          </xdr:cNvSpPr>
        </xdr:nvSpPr>
        <xdr:spPr bwMode="auto">
          <a:xfrm>
            <a:off x="152400" y="657225"/>
            <a:ext cx="314325" cy="158750"/>
          </a:xfrm>
          <a:prstGeom prst="ellipse">
            <a:avLst/>
          </a:prstGeom>
          <a:solidFill>
            <a:srgbClr val="FFDD00"/>
          </a:solidFill>
          <a:ln>
            <a:noFill/>
          </a:ln>
          <a:effectLst/>
          <a:extLst>
            <a:ext uri="{91240B29-F687-4f45-9708-019B960494DF}">
              <a14:hiddenLine xmlns=""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  <a:ext uri="{AF507438-7753-43e0-B8FC-AC1667EBCBE1}">
              <a14:hiddenEffects xmlns=""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</xdr:sp>
      <xdr:sp macro="" textlink="">
        <xdr:nvSpPr>
          <xdr:cNvPr id="35" name="Freeform 15">
            <a:extLst>
              <a:ext uri="{FF2B5EF4-FFF2-40B4-BE49-F238E27FC236}">
                <a16:creationId xmlns:a16="http://schemas.microsoft.com/office/drawing/2014/main" id="{DB7A74FF-2F00-A997-473A-64E1DB4F15FE}"/>
              </a:ext>
            </a:extLst>
          </xdr:cNvPr>
          <xdr:cNvSpPr>
            <a:spLocks/>
          </xdr:cNvSpPr>
        </xdr:nvSpPr>
        <xdr:spPr bwMode="auto">
          <a:xfrm rot="10800000" flipH="1" flipV="1">
            <a:off x="5362575" y="114300"/>
            <a:ext cx="314325" cy="57150"/>
          </a:xfrm>
          <a:custGeom>
            <a:avLst/>
            <a:gdLst>
              <a:gd name="T0" fmla="*/ 0 w 5444"/>
              <a:gd name="T1" fmla="*/ 483 h 483"/>
              <a:gd name="T2" fmla="*/ 454 w 5444"/>
              <a:gd name="T3" fmla="*/ 30 h 483"/>
              <a:gd name="T4" fmla="*/ 908 w 5444"/>
              <a:gd name="T5" fmla="*/ 483 h 483"/>
              <a:gd name="T6" fmla="*/ 1361 w 5444"/>
              <a:gd name="T7" fmla="*/ 30 h 483"/>
              <a:gd name="T8" fmla="*/ 1815 w 5444"/>
              <a:gd name="T9" fmla="*/ 483 h 483"/>
              <a:gd name="T10" fmla="*/ 2268 w 5444"/>
              <a:gd name="T11" fmla="*/ 30 h 483"/>
              <a:gd name="T12" fmla="*/ 2722 w 5444"/>
              <a:gd name="T13" fmla="*/ 483 h 483"/>
              <a:gd name="T14" fmla="*/ 3176 w 5444"/>
              <a:gd name="T15" fmla="*/ 30 h 483"/>
              <a:gd name="T16" fmla="*/ 3629 w 5444"/>
              <a:gd name="T17" fmla="*/ 483 h 483"/>
              <a:gd name="T18" fmla="*/ 4083 w 5444"/>
              <a:gd name="T19" fmla="*/ 30 h 483"/>
              <a:gd name="T20" fmla="*/ 4536 w 5444"/>
              <a:gd name="T21" fmla="*/ 483 h 483"/>
              <a:gd name="T22" fmla="*/ 4990 w 5444"/>
              <a:gd name="T23" fmla="*/ 30 h 483"/>
              <a:gd name="T24" fmla="*/ 5307 w 5444"/>
              <a:gd name="T25" fmla="*/ 302 h 483"/>
              <a:gd name="T26" fmla="*/ 5444 w 5444"/>
              <a:gd name="T27" fmla="*/ 302 h 4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5444" h="483">
                <a:moveTo>
                  <a:pt x="0" y="483"/>
                </a:moveTo>
                <a:cubicBezTo>
                  <a:pt x="151" y="256"/>
                  <a:pt x="303" y="30"/>
                  <a:pt x="454" y="30"/>
                </a:cubicBezTo>
                <a:cubicBezTo>
                  <a:pt x="605" y="30"/>
                  <a:pt x="757" y="483"/>
                  <a:pt x="908" y="483"/>
                </a:cubicBezTo>
                <a:cubicBezTo>
                  <a:pt x="1059" y="483"/>
                  <a:pt x="1210" y="30"/>
                  <a:pt x="1361" y="30"/>
                </a:cubicBezTo>
                <a:cubicBezTo>
                  <a:pt x="1512" y="30"/>
                  <a:pt x="1664" y="483"/>
                  <a:pt x="1815" y="483"/>
                </a:cubicBezTo>
                <a:cubicBezTo>
                  <a:pt x="1966" y="483"/>
                  <a:pt x="2117" y="30"/>
                  <a:pt x="2268" y="30"/>
                </a:cubicBezTo>
                <a:cubicBezTo>
                  <a:pt x="2419" y="30"/>
                  <a:pt x="2571" y="483"/>
                  <a:pt x="2722" y="483"/>
                </a:cubicBezTo>
                <a:cubicBezTo>
                  <a:pt x="2873" y="483"/>
                  <a:pt x="3025" y="30"/>
                  <a:pt x="3176" y="30"/>
                </a:cubicBezTo>
                <a:cubicBezTo>
                  <a:pt x="3327" y="30"/>
                  <a:pt x="3478" y="483"/>
                  <a:pt x="3629" y="483"/>
                </a:cubicBezTo>
                <a:cubicBezTo>
                  <a:pt x="3780" y="483"/>
                  <a:pt x="3932" y="30"/>
                  <a:pt x="4083" y="30"/>
                </a:cubicBezTo>
                <a:cubicBezTo>
                  <a:pt x="4234" y="30"/>
                  <a:pt x="4385" y="483"/>
                  <a:pt x="4536" y="483"/>
                </a:cubicBezTo>
                <a:cubicBezTo>
                  <a:pt x="4687" y="483"/>
                  <a:pt x="4862" y="60"/>
                  <a:pt x="4990" y="30"/>
                </a:cubicBezTo>
                <a:cubicBezTo>
                  <a:pt x="5118" y="0"/>
                  <a:pt x="5231" y="257"/>
                  <a:pt x="5307" y="302"/>
                </a:cubicBezTo>
                <a:cubicBezTo>
                  <a:pt x="5383" y="347"/>
                  <a:pt x="5413" y="324"/>
                  <a:pt x="5444" y="302"/>
                </a:cubicBezTo>
              </a:path>
            </a:pathLst>
          </a:custGeom>
          <a:solidFill>
            <a:srgbClr val="FFFFFF"/>
          </a:solidFill>
          <a:ln w="12700">
            <a:solidFill>
              <a:srgbClr val="DA040F"/>
            </a:solidFill>
            <a:round/>
            <a:headEnd/>
            <a:tailEnd type="triangle" w="med" len="med"/>
          </a:ln>
          <a:effectLst/>
          <a:extLst>
            <a:ext uri="{AF507438-7753-43e0-B8FC-AC1667EBCBE1}">
              <a14:hiddenEffects xmlns="" xmlns:a14="http://schemas.microsoft.com/office/drawing/2010/main">
                <a:effectLst>
                  <a:outerShdw dist="35921" dir="2700000" algn="ctr" rotWithShape="0">
                    <a:srgbClr val="DAE0E3"/>
                  </a:outerShdw>
                </a:effectLst>
              </a14:hiddenEffects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depatisnet.dpma.de/DepatisNet/depatisnet?action=basis" TargetMode="External"/><Relationship Id="rId3" Type="http://schemas.openxmlformats.org/officeDocument/2006/relationships/hyperlink" Target="https://asknature.org/" TargetMode="External"/><Relationship Id="rId7" Type="http://schemas.openxmlformats.org/officeDocument/2006/relationships/hyperlink" Target="https://worldwide.espacenet.com/patent/search" TargetMode="External"/><Relationship Id="rId2" Type="http://schemas.openxmlformats.org/officeDocument/2006/relationships/hyperlink" Target="http://www.productioninspiration.com/" TargetMode="External"/><Relationship Id="rId1" Type="http://schemas.openxmlformats.org/officeDocument/2006/relationships/hyperlink" Target="http://wbam2244.dns-systems.net/EDB_Welcome.php" TargetMode="External"/><Relationship Id="rId6" Type="http://schemas.openxmlformats.org/officeDocument/2006/relationships/hyperlink" Target="https://patentscope.wipo.int/search/de/search.jsf" TargetMode="External"/><Relationship Id="rId5" Type="http://schemas.openxmlformats.org/officeDocument/2006/relationships/hyperlink" Target="https://www.lens.org/" TargetMode="External"/><Relationship Id="rId4" Type="http://schemas.openxmlformats.org/officeDocument/2006/relationships/hyperlink" Target="http://www.patentinspiration.com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9B751-B4E6-B045-A977-ACEA65AC820F}">
  <dimension ref="A1:D5"/>
  <sheetViews>
    <sheetView workbookViewId="0">
      <selection activeCell="B10" sqref="B10"/>
    </sheetView>
  </sheetViews>
  <sheetFormatPr baseColWidth="10" defaultRowHeight="15" x14ac:dyDescent="0.2"/>
  <cols>
    <col min="1" max="1" width="6.6640625" style="4" customWidth="1"/>
    <col min="2" max="3" width="37.5" style="4" customWidth="1"/>
    <col min="4" max="4" width="37.1640625" style="4" customWidth="1"/>
    <col min="5" max="16384" width="10.83203125" style="4"/>
  </cols>
  <sheetData>
    <row r="1" spans="1:4" x14ac:dyDescent="0.2">
      <c r="A1" s="123"/>
      <c r="B1" s="1" t="s">
        <v>7</v>
      </c>
      <c r="C1" s="2" t="s">
        <v>7</v>
      </c>
      <c r="D1" s="3" t="s">
        <v>7</v>
      </c>
    </row>
    <row r="2" spans="1:4" ht="20" thickBot="1" x14ac:dyDescent="0.3">
      <c r="A2" s="124"/>
      <c r="B2" s="5" t="s">
        <v>6</v>
      </c>
      <c r="C2" s="6" t="s">
        <v>5</v>
      </c>
      <c r="D2" s="7" t="s">
        <v>4</v>
      </c>
    </row>
    <row r="3" spans="1:4" ht="141.75" customHeight="1" x14ac:dyDescent="0.2">
      <c r="A3" s="8" t="s">
        <v>3</v>
      </c>
      <c r="B3" s="9"/>
      <c r="C3" s="10"/>
      <c r="D3" s="11"/>
    </row>
    <row r="4" spans="1:4" ht="141.75" customHeight="1" x14ac:dyDescent="0.2">
      <c r="A4" s="8" t="s">
        <v>2</v>
      </c>
      <c r="B4" s="12"/>
      <c r="C4" s="13" t="s">
        <v>1</v>
      </c>
      <c r="D4" s="14"/>
    </row>
    <row r="5" spans="1:4" ht="141.75" customHeight="1" thickBot="1" x14ac:dyDescent="0.25">
      <c r="A5" s="8" t="s">
        <v>0</v>
      </c>
      <c r="B5" s="15"/>
      <c r="C5" s="16"/>
      <c r="D5" s="17"/>
    </row>
  </sheetData>
  <mergeCells count="1">
    <mergeCell ref="A1:A2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87E9-8146-F648-B14E-5ECC40A8B5C7}">
  <dimension ref="A1:C21"/>
  <sheetViews>
    <sheetView workbookViewId="0">
      <selection activeCell="A26" sqref="A26"/>
    </sheetView>
  </sheetViews>
  <sheetFormatPr baseColWidth="10" defaultRowHeight="15" x14ac:dyDescent="0.2"/>
  <cols>
    <col min="1" max="1" width="63.33203125" style="93" customWidth="1"/>
    <col min="2" max="2" width="22.5" style="93" customWidth="1"/>
    <col min="3" max="3" width="35.5" style="93" customWidth="1"/>
    <col min="4" max="16384" width="10.83203125" style="18"/>
  </cols>
  <sheetData>
    <row r="1" spans="1:3" ht="17" x14ac:dyDescent="0.2">
      <c r="A1" s="90" t="s">
        <v>140</v>
      </c>
      <c r="B1" s="90" t="s">
        <v>127</v>
      </c>
      <c r="C1" s="90" t="s">
        <v>126</v>
      </c>
    </row>
    <row r="2" spans="1:3" ht="32" x14ac:dyDescent="0.2">
      <c r="A2" s="91" t="s">
        <v>139</v>
      </c>
      <c r="B2" s="91"/>
      <c r="C2" s="91"/>
    </row>
    <row r="3" spans="1:3" ht="16" x14ac:dyDescent="0.2">
      <c r="A3" s="92" t="s">
        <v>138</v>
      </c>
      <c r="B3" s="91"/>
      <c r="C3" s="91"/>
    </row>
    <row r="4" spans="1:3" ht="16" x14ac:dyDescent="0.2">
      <c r="A4" s="92" t="s">
        <v>137</v>
      </c>
      <c r="B4" s="91"/>
      <c r="C4" s="91"/>
    </row>
    <row r="5" spans="1:3" ht="16" x14ac:dyDescent="0.2">
      <c r="A5" s="92" t="s">
        <v>136</v>
      </c>
      <c r="B5" s="91"/>
      <c r="C5" s="91"/>
    </row>
    <row r="6" spans="1:3" ht="16" x14ac:dyDescent="0.2">
      <c r="A6" s="92" t="s">
        <v>135</v>
      </c>
      <c r="B6" s="91"/>
      <c r="C6" s="91"/>
    </row>
    <row r="7" spans="1:3" ht="32" x14ac:dyDescent="0.2">
      <c r="A7" s="92" t="s">
        <v>134</v>
      </c>
      <c r="B7" s="91" t="s">
        <v>133</v>
      </c>
      <c r="C7" s="91" t="s">
        <v>132</v>
      </c>
    </row>
    <row r="8" spans="1:3" ht="48" x14ac:dyDescent="0.2">
      <c r="A8" s="92" t="s">
        <v>131</v>
      </c>
      <c r="B8" s="91" t="s">
        <v>130</v>
      </c>
      <c r="C8" s="91" t="s">
        <v>129</v>
      </c>
    </row>
    <row r="9" spans="1:3" ht="17" x14ac:dyDescent="0.2">
      <c r="A9" s="90" t="s">
        <v>128</v>
      </c>
      <c r="B9" s="90" t="s">
        <v>127</v>
      </c>
      <c r="C9" s="90" t="s">
        <v>126</v>
      </c>
    </row>
    <row r="10" spans="1:3" ht="16" x14ac:dyDescent="0.2">
      <c r="A10" s="91" t="s">
        <v>125</v>
      </c>
      <c r="B10" s="91" t="s">
        <v>124</v>
      </c>
      <c r="C10" s="91" t="s">
        <v>73</v>
      </c>
    </row>
    <row r="11" spans="1:3" x14ac:dyDescent="0.2">
      <c r="A11" s="91"/>
      <c r="B11" s="91"/>
      <c r="C11" s="91"/>
    </row>
    <row r="12" spans="1:3" ht="19" x14ac:dyDescent="0.2">
      <c r="A12" s="137" t="s">
        <v>183</v>
      </c>
      <c r="B12" s="138"/>
      <c r="C12" s="139"/>
    </row>
    <row r="13" spans="1:3" ht="16" x14ac:dyDescent="0.2">
      <c r="A13" s="105" t="s">
        <v>185</v>
      </c>
      <c r="B13" s="106" t="s">
        <v>168</v>
      </c>
      <c r="C13" s="105"/>
    </row>
    <row r="14" spans="1:3" ht="16" x14ac:dyDescent="0.2">
      <c r="A14" s="105" t="s">
        <v>169</v>
      </c>
      <c r="B14" s="107" t="s">
        <v>170</v>
      </c>
      <c r="C14" s="105"/>
    </row>
    <row r="15" spans="1:3" ht="16" x14ac:dyDescent="0.2">
      <c r="A15" s="105" t="s">
        <v>171</v>
      </c>
      <c r="B15" s="107" t="s">
        <v>172</v>
      </c>
      <c r="C15" s="105"/>
    </row>
    <row r="16" spans="1:3" ht="19" x14ac:dyDescent="0.2">
      <c r="A16" s="137" t="s">
        <v>184</v>
      </c>
      <c r="B16" s="138"/>
      <c r="C16" s="139"/>
    </row>
    <row r="17" spans="1:3" ht="16" x14ac:dyDescent="0.2">
      <c r="A17" s="105" t="s">
        <v>173</v>
      </c>
      <c r="B17" s="107" t="s">
        <v>174</v>
      </c>
      <c r="C17" s="105"/>
    </row>
    <row r="18" spans="1:3" ht="16" x14ac:dyDescent="0.2">
      <c r="A18" s="105" t="s">
        <v>175</v>
      </c>
      <c r="B18" s="107" t="s">
        <v>176</v>
      </c>
      <c r="C18" s="105"/>
    </row>
    <row r="19" spans="1:3" ht="16" x14ac:dyDescent="0.2">
      <c r="A19" s="105" t="s">
        <v>177</v>
      </c>
      <c r="B19" s="107" t="s">
        <v>178</v>
      </c>
      <c r="C19" s="105"/>
    </row>
    <row r="20" spans="1:3" ht="16" x14ac:dyDescent="0.2">
      <c r="A20" s="105" t="s">
        <v>179</v>
      </c>
      <c r="B20" s="107" t="s">
        <v>180</v>
      </c>
      <c r="C20" s="105"/>
    </row>
    <row r="21" spans="1:3" ht="16" x14ac:dyDescent="0.2">
      <c r="A21" s="105" t="s">
        <v>181</v>
      </c>
      <c r="B21" s="107" t="s">
        <v>182</v>
      </c>
      <c r="C21" s="105"/>
    </row>
  </sheetData>
  <mergeCells count="2">
    <mergeCell ref="A12:C12"/>
    <mergeCell ref="A16:C16"/>
  </mergeCells>
  <hyperlinks>
    <hyperlink ref="B13" r:id="rId1" xr:uid="{D29DDD08-3AAB-8145-98C8-F0BFC7843B5F}"/>
    <hyperlink ref="B14" r:id="rId2" xr:uid="{693C8963-7FF3-7946-8B62-00D02327F7A4}"/>
    <hyperlink ref="B15" r:id="rId3" xr:uid="{085C8886-CDEB-3C42-BCA8-4AD376B4A4EA}"/>
    <hyperlink ref="B17" r:id="rId4" xr:uid="{14207C36-08CD-D940-A9E1-653A35B2FD9A}"/>
    <hyperlink ref="B18" r:id="rId5" xr:uid="{F82CAEA8-14DC-0247-B49E-3AD20AD93FC9}"/>
    <hyperlink ref="B19" r:id="rId6" xr:uid="{C076EB4A-B7E6-564C-8C81-CC493391C736}"/>
    <hyperlink ref="B20" r:id="rId7" xr:uid="{BF07121F-9C3E-4042-8150-DCDFCB53FB9D}"/>
    <hyperlink ref="B21" r:id="rId8" xr:uid="{64E2E098-22DB-2D40-9472-DE6F6E1FA568}"/>
  </hyperlinks>
  <pageMargins left="0.78740157499999996" right="0.78740157499999996" top="0.984251969" bottom="0.984251969" header="0.4921259845" footer="0.4921259845"/>
  <pageSetup paperSize="9" orientation="landscape" horizontalDpi="0" verticalDpi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C82D4-B5B8-D747-8FD6-1546566D8959}">
  <dimension ref="A1:F29"/>
  <sheetViews>
    <sheetView zoomScale="90" zoomScaleNormal="90" workbookViewId="0"/>
  </sheetViews>
  <sheetFormatPr baseColWidth="10" defaultRowHeight="15" x14ac:dyDescent="0.2"/>
  <cols>
    <col min="1" max="1" width="24.83203125" style="18" customWidth="1"/>
    <col min="2" max="2" width="30.6640625" style="18" customWidth="1"/>
    <col min="3" max="3" width="6.83203125" style="18" customWidth="1"/>
    <col min="4" max="4" width="29.6640625" style="18" customWidth="1"/>
    <col min="5" max="5" width="11.83203125" style="18" customWidth="1"/>
    <col min="6" max="6" width="16.1640625" style="18" customWidth="1"/>
    <col min="7" max="16384" width="10.83203125" style="18"/>
  </cols>
  <sheetData>
    <row r="1" spans="1:6" ht="34" x14ac:dyDescent="0.2">
      <c r="A1" s="100" t="s">
        <v>148</v>
      </c>
      <c r="B1" s="100" t="s">
        <v>147</v>
      </c>
      <c r="C1" s="100" t="s">
        <v>146</v>
      </c>
      <c r="D1" s="100" t="s">
        <v>145</v>
      </c>
      <c r="E1" s="100" t="s">
        <v>144</v>
      </c>
      <c r="F1" s="90" t="s">
        <v>76</v>
      </c>
    </row>
    <row r="2" spans="1:6" ht="151" customHeight="1" x14ac:dyDescent="0.2">
      <c r="A2" s="94" t="s">
        <v>143</v>
      </c>
      <c r="B2" s="95" t="s">
        <v>149</v>
      </c>
      <c r="C2" s="96" t="s">
        <v>142</v>
      </c>
      <c r="D2" s="94" t="s">
        <v>150</v>
      </c>
      <c r="E2" s="97" t="s">
        <v>151</v>
      </c>
      <c r="F2" s="94" t="s">
        <v>141</v>
      </c>
    </row>
    <row r="3" spans="1:6" x14ac:dyDescent="0.2">
      <c r="A3" s="94"/>
      <c r="B3" s="95"/>
      <c r="C3" s="98"/>
      <c r="D3" s="94"/>
      <c r="E3" s="99"/>
      <c r="F3" s="94"/>
    </row>
    <row r="4" spans="1:6" x14ac:dyDescent="0.2">
      <c r="A4" s="94"/>
      <c r="B4" s="95"/>
      <c r="C4" s="98"/>
      <c r="D4" s="94"/>
      <c r="E4" s="99"/>
      <c r="F4" s="94"/>
    </row>
    <row r="5" spans="1:6" x14ac:dyDescent="0.2">
      <c r="A5" s="94"/>
      <c r="B5" s="95"/>
      <c r="C5" s="98"/>
      <c r="D5" s="94"/>
      <c r="E5" s="99"/>
      <c r="F5" s="94"/>
    </row>
    <row r="6" spans="1:6" x14ac:dyDescent="0.2">
      <c r="A6" s="94"/>
      <c r="B6" s="95"/>
      <c r="C6" s="98"/>
      <c r="D6" s="94"/>
      <c r="E6" s="99"/>
      <c r="F6" s="94"/>
    </row>
    <row r="7" spans="1:6" x14ac:dyDescent="0.2">
      <c r="A7" s="94"/>
      <c r="B7" s="95"/>
      <c r="C7" s="98"/>
      <c r="D7" s="94"/>
      <c r="E7" s="99"/>
      <c r="F7" s="94"/>
    </row>
    <row r="8" spans="1:6" x14ac:dyDescent="0.2">
      <c r="A8" s="94"/>
      <c r="B8" s="95"/>
      <c r="C8" s="98"/>
      <c r="D8" s="94"/>
      <c r="E8" s="99"/>
      <c r="F8" s="94"/>
    </row>
    <row r="9" spans="1:6" x14ac:dyDescent="0.2">
      <c r="A9" s="94"/>
      <c r="B9" s="95"/>
      <c r="C9" s="98"/>
      <c r="D9" s="94"/>
      <c r="E9" s="99"/>
      <c r="F9" s="94"/>
    </row>
    <row r="10" spans="1:6" x14ac:dyDescent="0.2">
      <c r="A10" s="94"/>
      <c r="B10" s="95"/>
      <c r="C10" s="98"/>
      <c r="D10" s="94"/>
      <c r="E10" s="99"/>
      <c r="F10" s="94"/>
    </row>
    <row r="11" spans="1:6" x14ac:dyDescent="0.2">
      <c r="A11" s="94"/>
      <c r="B11" s="95"/>
      <c r="C11" s="98"/>
      <c r="D11" s="94"/>
      <c r="E11" s="99"/>
      <c r="F11" s="94"/>
    </row>
    <row r="12" spans="1:6" x14ac:dyDescent="0.2">
      <c r="A12" s="94"/>
      <c r="B12" s="95"/>
      <c r="C12" s="98"/>
      <c r="D12" s="94"/>
      <c r="E12" s="99"/>
      <c r="F12" s="94"/>
    </row>
    <row r="13" spans="1:6" x14ac:dyDescent="0.2">
      <c r="A13" s="94"/>
      <c r="B13" s="95"/>
      <c r="C13" s="98"/>
      <c r="D13" s="94"/>
      <c r="E13" s="99"/>
      <c r="F13" s="94"/>
    </row>
    <row r="14" spans="1:6" x14ac:dyDescent="0.2">
      <c r="A14" s="94"/>
      <c r="B14" s="95"/>
      <c r="C14" s="98"/>
      <c r="D14" s="94"/>
      <c r="E14" s="99"/>
      <c r="F14" s="94"/>
    </row>
    <row r="15" spans="1:6" x14ac:dyDescent="0.2">
      <c r="A15" s="94"/>
      <c r="B15" s="95"/>
      <c r="C15" s="98"/>
      <c r="D15" s="94"/>
      <c r="E15" s="99"/>
      <c r="F15" s="94"/>
    </row>
    <row r="16" spans="1:6" x14ac:dyDescent="0.2">
      <c r="A16" s="94"/>
      <c r="B16" s="95"/>
      <c r="C16" s="98"/>
      <c r="D16" s="94"/>
      <c r="E16" s="99"/>
      <c r="F16" s="94"/>
    </row>
    <row r="17" spans="1:6" x14ac:dyDescent="0.2">
      <c r="A17" s="94"/>
      <c r="B17" s="95"/>
      <c r="C17" s="98"/>
      <c r="D17" s="94"/>
      <c r="E17" s="99"/>
      <c r="F17" s="94"/>
    </row>
    <row r="18" spans="1:6" x14ac:dyDescent="0.2">
      <c r="A18" s="94"/>
      <c r="B18" s="95"/>
      <c r="C18" s="98"/>
      <c r="D18" s="94"/>
      <c r="E18" s="99"/>
      <c r="F18" s="94"/>
    </row>
    <row r="19" spans="1:6" x14ac:dyDescent="0.2">
      <c r="A19" s="94"/>
      <c r="B19" s="95"/>
      <c r="C19" s="98"/>
      <c r="D19" s="94"/>
      <c r="E19" s="99"/>
      <c r="F19" s="94"/>
    </row>
    <row r="20" spans="1:6" x14ac:dyDescent="0.2">
      <c r="A20" s="94"/>
      <c r="B20" s="95"/>
      <c r="C20" s="98"/>
      <c r="D20" s="94"/>
      <c r="E20" s="99"/>
      <c r="F20" s="94"/>
    </row>
    <row r="21" spans="1:6" x14ac:dyDescent="0.2">
      <c r="A21" s="94"/>
      <c r="B21" s="95"/>
      <c r="C21" s="98"/>
      <c r="D21" s="94"/>
      <c r="E21" s="99"/>
      <c r="F21" s="94"/>
    </row>
    <row r="22" spans="1:6" x14ac:dyDescent="0.2">
      <c r="A22" s="94"/>
      <c r="B22" s="95"/>
      <c r="C22" s="98"/>
      <c r="D22" s="94"/>
      <c r="E22" s="99"/>
      <c r="F22" s="94"/>
    </row>
    <row r="23" spans="1:6" x14ac:dyDescent="0.2">
      <c r="A23" s="94"/>
      <c r="B23" s="95"/>
      <c r="C23" s="98"/>
      <c r="D23" s="94"/>
      <c r="E23" s="99"/>
      <c r="F23" s="94"/>
    </row>
    <row r="24" spans="1:6" x14ac:dyDescent="0.2">
      <c r="A24" s="94"/>
      <c r="B24" s="95"/>
      <c r="C24" s="98"/>
      <c r="D24" s="94"/>
      <c r="E24" s="99"/>
      <c r="F24" s="94"/>
    </row>
    <row r="25" spans="1:6" x14ac:dyDescent="0.2">
      <c r="A25" s="94"/>
      <c r="B25" s="95"/>
      <c r="C25" s="98"/>
      <c r="D25" s="94"/>
      <c r="E25" s="99"/>
      <c r="F25" s="94"/>
    </row>
    <row r="26" spans="1:6" x14ac:dyDescent="0.2">
      <c r="A26" s="94"/>
      <c r="B26" s="95"/>
      <c r="C26" s="98"/>
      <c r="D26" s="94"/>
      <c r="E26" s="99"/>
      <c r="F26" s="94"/>
    </row>
    <row r="27" spans="1:6" x14ac:dyDescent="0.2">
      <c r="A27" s="94"/>
      <c r="B27" s="95"/>
      <c r="C27" s="98"/>
      <c r="D27" s="94"/>
      <c r="E27" s="99"/>
      <c r="F27" s="94"/>
    </row>
    <row r="28" spans="1:6" x14ac:dyDescent="0.2">
      <c r="A28" s="94"/>
      <c r="B28" s="95"/>
      <c r="C28" s="98"/>
      <c r="D28" s="94"/>
      <c r="E28" s="99"/>
      <c r="F28" s="94"/>
    </row>
    <row r="29" spans="1:6" x14ac:dyDescent="0.2">
      <c r="A29" s="94"/>
      <c r="B29" s="95"/>
      <c r="C29" s="98"/>
      <c r="D29" s="94"/>
      <c r="E29" s="99"/>
      <c r="F29" s="94"/>
    </row>
  </sheetData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A1B1C-6310-9044-AAD6-A41F22294B5B}">
  <dimension ref="A1:E29"/>
  <sheetViews>
    <sheetView zoomScale="90" zoomScaleNormal="90" workbookViewId="0">
      <selection activeCell="F3" sqref="F3"/>
    </sheetView>
  </sheetViews>
  <sheetFormatPr baseColWidth="10" defaultRowHeight="15" x14ac:dyDescent="0.2"/>
  <cols>
    <col min="1" max="1" width="24.33203125" style="18" customWidth="1"/>
    <col min="2" max="2" width="27.6640625" style="18" customWidth="1"/>
    <col min="3" max="3" width="27" style="18" customWidth="1"/>
    <col min="4" max="4" width="22.5" style="18" customWidth="1"/>
    <col min="5" max="5" width="17.5" style="18" customWidth="1"/>
    <col min="6" max="16384" width="10.83203125" style="18"/>
  </cols>
  <sheetData>
    <row r="1" spans="1:5" ht="17" x14ac:dyDescent="0.2">
      <c r="A1" s="101" t="s">
        <v>148</v>
      </c>
      <c r="B1" s="101" t="s">
        <v>155</v>
      </c>
      <c r="C1" s="101" t="s">
        <v>154</v>
      </c>
      <c r="D1" s="101" t="s">
        <v>153</v>
      </c>
      <c r="E1" s="101" t="s">
        <v>126</v>
      </c>
    </row>
    <row r="2" spans="1:5" ht="192" x14ac:dyDescent="0.2">
      <c r="A2" s="94" t="s">
        <v>143</v>
      </c>
      <c r="B2" s="94" t="s">
        <v>156</v>
      </c>
      <c r="C2" s="98" t="s">
        <v>186</v>
      </c>
      <c r="D2" s="99" t="s">
        <v>152</v>
      </c>
      <c r="E2" s="94" t="s">
        <v>141</v>
      </c>
    </row>
    <row r="3" spans="1:5" ht="112" x14ac:dyDescent="0.2">
      <c r="A3" s="94"/>
      <c r="B3" s="95"/>
      <c r="C3" s="98" t="s">
        <v>187</v>
      </c>
      <c r="D3" s="99" t="s">
        <v>192</v>
      </c>
      <c r="E3" s="94"/>
    </row>
    <row r="4" spans="1:5" ht="132" customHeight="1" x14ac:dyDescent="0.2">
      <c r="A4" s="94"/>
      <c r="B4" s="95"/>
      <c r="C4" s="98" t="s">
        <v>188</v>
      </c>
      <c r="D4" s="122" t="s">
        <v>193</v>
      </c>
      <c r="E4" s="94"/>
    </row>
    <row r="5" spans="1:5" ht="124" customHeight="1" x14ac:dyDescent="0.2">
      <c r="A5" s="94"/>
      <c r="B5" s="95"/>
      <c r="C5" s="98" t="s">
        <v>189</v>
      </c>
      <c r="D5" s="122" t="s">
        <v>194</v>
      </c>
      <c r="E5" s="94"/>
    </row>
    <row r="6" spans="1:5" ht="69" customHeight="1" x14ac:dyDescent="0.2">
      <c r="A6" s="94"/>
      <c r="B6" s="95"/>
      <c r="C6" s="98" t="s">
        <v>190</v>
      </c>
      <c r="D6" s="122" t="s">
        <v>195</v>
      </c>
      <c r="E6" s="94"/>
    </row>
    <row r="7" spans="1:5" ht="119" x14ac:dyDescent="0.2">
      <c r="A7" s="94"/>
      <c r="B7" s="95"/>
      <c r="C7" s="98" t="s">
        <v>191</v>
      </c>
      <c r="D7" s="122" t="s">
        <v>196</v>
      </c>
      <c r="E7" s="94"/>
    </row>
    <row r="8" spans="1:5" ht="16" x14ac:dyDescent="0.2">
      <c r="A8" s="94"/>
      <c r="B8" s="95"/>
      <c r="D8" s="109"/>
      <c r="E8" s="94"/>
    </row>
    <row r="9" spans="1:5" x14ac:dyDescent="0.2">
      <c r="A9" s="94"/>
      <c r="B9" s="95"/>
      <c r="C9" s="94"/>
      <c r="D9" s="99"/>
      <c r="E9" s="94"/>
    </row>
    <row r="10" spans="1:5" x14ac:dyDescent="0.2">
      <c r="A10" s="94"/>
      <c r="B10" s="95"/>
      <c r="C10" s="94"/>
      <c r="D10" s="99"/>
      <c r="E10" s="94"/>
    </row>
    <row r="11" spans="1:5" x14ac:dyDescent="0.2">
      <c r="A11" s="94"/>
      <c r="B11" s="95"/>
      <c r="C11" s="94"/>
      <c r="D11" s="99"/>
      <c r="E11" s="94"/>
    </row>
    <row r="12" spans="1:5" x14ac:dyDescent="0.2">
      <c r="A12" s="94"/>
      <c r="B12" s="95"/>
      <c r="C12" s="94"/>
      <c r="D12" s="99"/>
      <c r="E12" s="94"/>
    </row>
    <row r="13" spans="1:5" x14ac:dyDescent="0.2">
      <c r="A13" s="94"/>
      <c r="B13" s="95"/>
      <c r="C13" s="94"/>
      <c r="D13" s="99"/>
      <c r="E13" s="94"/>
    </row>
    <row r="14" spans="1:5" x14ac:dyDescent="0.2">
      <c r="A14" s="94"/>
      <c r="B14" s="95"/>
      <c r="C14" s="94"/>
      <c r="D14" s="99"/>
      <c r="E14" s="94"/>
    </row>
    <row r="15" spans="1:5" x14ac:dyDescent="0.2">
      <c r="A15" s="94"/>
      <c r="B15" s="95"/>
      <c r="C15" s="94"/>
      <c r="D15" s="99"/>
      <c r="E15" s="94"/>
    </row>
    <row r="16" spans="1:5" x14ac:dyDescent="0.2">
      <c r="A16" s="94"/>
      <c r="B16" s="95"/>
      <c r="C16" s="94"/>
      <c r="D16" s="99"/>
      <c r="E16" s="94"/>
    </row>
    <row r="17" spans="1:5" x14ac:dyDescent="0.2">
      <c r="A17" s="94"/>
      <c r="B17" s="95"/>
      <c r="C17" s="94"/>
      <c r="D17" s="99"/>
      <c r="E17" s="94"/>
    </row>
    <row r="18" spans="1:5" x14ac:dyDescent="0.2">
      <c r="A18" s="94"/>
      <c r="B18" s="95"/>
      <c r="C18" s="94"/>
      <c r="D18" s="99"/>
      <c r="E18" s="94"/>
    </row>
    <row r="19" spans="1:5" x14ac:dyDescent="0.2">
      <c r="A19" s="94"/>
      <c r="B19" s="95"/>
      <c r="C19" s="94"/>
      <c r="D19" s="99"/>
      <c r="E19" s="94"/>
    </row>
    <row r="20" spans="1:5" x14ac:dyDescent="0.2">
      <c r="A20" s="94"/>
      <c r="B20" s="95"/>
      <c r="C20" s="94"/>
      <c r="D20" s="99"/>
      <c r="E20" s="94"/>
    </row>
    <row r="21" spans="1:5" x14ac:dyDescent="0.2">
      <c r="A21" s="94"/>
      <c r="B21" s="95"/>
      <c r="C21" s="94"/>
      <c r="D21" s="99"/>
      <c r="E21" s="94"/>
    </row>
    <row r="22" spans="1:5" x14ac:dyDescent="0.2">
      <c r="A22" s="94"/>
      <c r="B22" s="95"/>
      <c r="C22" s="94"/>
      <c r="D22" s="99"/>
      <c r="E22" s="94"/>
    </row>
    <row r="23" spans="1:5" x14ac:dyDescent="0.2">
      <c r="A23" s="94"/>
      <c r="B23" s="95"/>
      <c r="C23" s="94"/>
      <c r="D23" s="99"/>
      <c r="E23" s="94"/>
    </row>
    <row r="24" spans="1:5" x14ac:dyDescent="0.2">
      <c r="A24" s="94"/>
      <c r="B24" s="95"/>
      <c r="C24" s="94"/>
      <c r="D24" s="99"/>
      <c r="E24" s="94"/>
    </row>
    <row r="25" spans="1:5" x14ac:dyDescent="0.2">
      <c r="A25" s="94"/>
      <c r="B25" s="95"/>
      <c r="C25" s="94"/>
      <c r="D25" s="99"/>
      <c r="E25" s="94"/>
    </row>
    <row r="26" spans="1:5" x14ac:dyDescent="0.2">
      <c r="A26" s="94"/>
      <c r="B26" s="95"/>
      <c r="C26" s="94"/>
      <c r="D26" s="99"/>
      <c r="E26" s="94"/>
    </row>
    <row r="27" spans="1:5" x14ac:dyDescent="0.2">
      <c r="A27" s="94"/>
      <c r="B27" s="95"/>
      <c r="C27" s="94"/>
      <c r="D27" s="99"/>
      <c r="E27" s="94"/>
    </row>
    <row r="28" spans="1:5" x14ac:dyDescent="0.2">
      <c r="A28" s="94"/>
      <c r="B28" s="95"/>
      <c r="C28" s="94"/>
      <c r="D28" s="99"/>
      <c r="E28" s="94"/>
    </row>
    <row r="29" spans="1:5" x14ac:dyDescent="0.2">
      <c r="A29" s="94"/>
      <c r="B29" s="95"/>
      <c r="C29" s="94"/>
      <c r="D29" s="99"/>
      <c r="E29" s="94"/>
    </row>
  </sheetData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23192-DC6B-E346-A1F9-7686CC81182E}">
  <dimension ref="A1:F29"/>
  <sheetViews>
    <sheetView workbookViewId="0">
      <selection activeCell="B8" sqref="B8"/>
    </sheetView>
  </sheetViews>
  <sheetFormatPr baseColWidth="10" defaultRowHeight="15" x14ac:dyDescent="0.2"/>
  <cols>
    <col min="1" max="1" width="20.6640625" style="18" customWidth="1"/>
    <col min="2" max="2" width="24.6640625" style="18" customWidth="1"/>
    <col min="3" max="3" width="15.5" style="104" customWidth="1"/>
    <col min="4" max="4" width="22.1640625" style="18" customWidth="1"/>
    <col min="5" max="5" width="17.5" style="104" customWidth="1"/>
    <col min="6" max="6" width="18.83203125" style="18" customWidth="1"/>
    <col min="7" max="16384" width="10.83203125" style="18"/>
  </cols>
  <sheetData>
    <row r="1" spans="1:6" ht="51" x14ac:dyDescent="0.2">
      <c r="A1" s="90" t="s">
        <v>148</v>
      </c>
      <c r="B1" s="90" t="s">
        <v>167</v>
      </c>
      <c r="C1" s="90" t="s">
        <v>166</v>
      </c>
      <c r="D1" s="90" t="s">
        <v>165</v>
      </c>
      <c r="E1" s="90" t="s">
        <v>164</v>
      </c>
      <c r="F1" s="90" t="s">
        <v>163</v>
      </c>
    </row>
    <row r="2" spans="1:6" ht="176" x14ac:dyDescent="0.2">
      <c r="A2" s="94" t="s">
        <v>162</v>
      </c>
      <c r="B2" s="94" t="s">
        <v>161</v>
      </c>
      <c r="C2" s="103" t="s">
        <v>160</v>
      </c>
      <c r="D2" s="102" t="s">
        <v>159</v>
      </c>
      <c r="E2" s="103" t="s">
        <v>158</v>
      </c>
      <c r="F2" s="93" t="s">
        <v>157</v>
      </c>
    </row>
    <row r="3" spans="1:6" x14ac:dyDescent="0.2">
      <c r="A3" s="94"/>
      <c r="B3" s="95"/>
      <c r="C3" s="103"/>
      <c r="D3" s="99"/>
      <c r="E3" s="103"/>
    </row>
    <row r="4" spans="1:6" x14ac:dyDescent="0.2">
      <c r="A4" s="94"/>
      <c r="B4" s="95"/>
      <c r="C4" s="103"/>
      <c r="D4" s="99"/>
      <c r="E4" s="103"/>
    </row>
    <row r="5" spans="1:6" x14ac:dyDescent="0.2">
      <c r="A5" s="94"/>
      <c r="B5" s="95"/>
      <c r="C5" s="103"/>
      <c r="D5" s="99"/>
      <c r="E5" s="103"/>
    </row>
    <row r="6" spans="1:6" x14ac:dyDescent="0.2">
      <c r="A6" s="94"/>
      <c r="B6" s="95"/>
      <c r="C6" s="103"/>
      <c r="D6" s="99"/>
      <c r="E6" s="103"/>
    </row>
    <row r="7" spans="1:6" x14ac:dyDescent="0.2">
      <c r="A7" s="94"/>
      <c r="B7" s="95"/>
      <c r="C7" s="103"/>
      <c r="D7" s="99"/>
      <c r="E7" s="103"/>
    </row>
    <row r="8" spans="1:6" x14ac:dyDescent="0.2">
      <c r="A8" s="94"/>
      <c r="B8" s="95"/>
      <c r="C8" s="103"/>
      <c r="D8" s="99"/>
      <c r="E8" s="103"/>
    </row>
    <row r="9" spans="1:6" x14ac:dyDescent="0.2">
      <c r="A9" s="94"/>
      <c r="B9" s="95"/>
      <c r="C9" s="103"/>
      <c r="D9" s="99"/>
      <c r="E9" s="103"/>
    </row>
    <row r="10" spans="1:6" x14ac:dyDescent="0.2">
      <c r="A10" s="94"/>
      <c r="B10" s="95"/>
      <c r="C10" s="103"/>
      <c r="D10" s="99"/>
      <c r="E10" s="103"/>
    </row>
    <row r="11" spans="1:6" x14ac:dyDescent="0.2">
      <c r="A11" s="94"/>
      <c r="B11" s="95"/>
      <c r="C11" s="103"/>
      <c r="D11" s="99"/>
      <c r="E11" s="103"/>
    </row>
    <row r="12" spans="1:6" x14ac:dyDescent="0.2">
      <c r="A12" s="94"/>
      <c r="B12" s="95"/>
      <c r="C12" s="103"/>
      <c r="D12" s="99"/>
      <c r="E12" s="103"/>
    </row>
    <row r="13" spans="1:6" x14ac:dyDescent="0.2">
      <c r="A13" s="94"/>
      <c r="B13" s="95"/>
      <c r="C13" s="103"/>
      <c r="D13" s="99"/>
      <c r="E13" s="103"/>
    </row>
    <row r="14" spans="1:6" x14ac:dyDescent="0.2">
      <c r="A14" s="94"/>
      <c r="B14" s="95"/>
      <c r="C14" s="103"/>
      <c r="D14" s="99"/>
      <c r="E14" s="103"/>
    </row>
    <row r="15" spans="1:6" x14ac:dyDescent="0.2">
      <c r="A15" s="94"/>
      <c r="B15" s="95"/>
      <c r="C15" s="103"/>
      <c r="D15" s="99"/>
      <c r="E15" s="103"/>
    </row>
    <row r="16" spans="1:6" x14ac:dyDescent="0.2">
      <c r="A16" s="94"/>
      <c r="B16" s="95"/>
      <c r="C16" s="103"/>
      <c r="D16" s="99"/>
      <c r="E16" s="103"/>
    </row>
    <row r="17" spans="1:5" x14ac:dyDescent="0.2">
      <c r="A17" s="94"/>
      <c r="B17" s="95"/>
      <c r="C17" s="103"/>
      <c r="D17" s="99"/>
      <c r="E17" s="103"/>
    </row>
    <row r="18" spans="1:5" x14ac:dyDescent="0.2">
      <c r="A18" s="94"/>
      <c r="B18" s="95"/>
      <c r="C18" s="103"/>
      <c r="D18" s="99"/>
      <c r="E18" s="103"/>
    </row>
    <row r="19" spans="1:5" x14ac:dyDescent="0.2">
      <c r="A19" s="94"/>
      <c r="B19" s="95"/>
      <c r="C19" s="103"/>
      <c r="D19" s="99"/>
      <c r="E19" s="103"/>
    </row>
    <row r="20" spans="1:5" x14ac:dyDescent="0.2">
      <c r="A20" s="94"/>
      <c r="B20" s="95"/>
      <c r="C20" s="103"/>
      <c r="D20" s="99"/>
      <c r="E20" s="103"/>
    </row>
    <row r="21" spans="1:5" x14ac:dyDescent="0.2">
      <c r="A21" s="94"/>
      <c r="B21" s="95"/>
      <c r="C21" s="103"/>
      <c r="D21" s="99"/>
      <c r="E21" s="103"/>
    </row>
    <row r="22" spans="1:5" x14ac:dyDescent="0.2">
      <c r="A22" s="94"/>
      <c r="B22" s="95"/>
      <c r="C22" s="103"/>
      <c r="D22" s="99"/>
      <c r="E22" s="103"/>
    </row>
    <row r="23" spans="1:5" x14ac:dyDescent="0.2">
      <c r="A23" s="94"/>
      <c r="B23" s="95"/>
      <c r="C23" s="103"/>
      <c r="D23" s="99"/>
      <c r="E23" s="103"/>
    </row>
    <row r="24" spans="1:5" x14ac:dyDescent="0.2">
      <c r="A24" s="94"/>
      <c r="B24" s="95"/>
      <c r="C24" s="103"/>
      <c r="D24" s="99"/>
      <c r="E24" s="103"/>
    </row>
    <row r="25" spans="1:5" x14ac:dyDescent="0.2">
      <c r="A25" s="94"/>
      <c r="B25" s="95"/>
      <c r="C25" s="103"/>
      <c r="D25" s="99"/>
      <c r="E25" s="103"/>
    </row>
    <row r="26" spans="1:5" x14ac:dyDescent="0.2">
      <c r="A26" s="94"/>
      <c r="B26" s="95"/>
      <c r="C26" s="103"/>
      <c r="D26" s="99"/>
      <c r="E26" s="103"/>
    </row>
    <row r="27" spans="1:5" x14ac:dyDescent="0.2">
      <c r="A27" s="94"/>
      <c r="B27" s="95"/>
      <c r="C27" s="103"/>
      <c r="D27" s="99"/>
      <c r="E27" s="103"/>
    </row>
    <row r="28" spans="1:5" x14ac:dyDescent="0.2">
      <c r="A28" s="94"/>
      <c r="B28" s="95"/>
      <c r="C28" s="103"/>
      <c r="D28" s="99"/>
      <c r="E28" s="103"/>
    </row>
    <row r="29" spans="1:5" x14ac:dyDescent="0.2">
      <c r="A29" s="94"/>
      <c r="B29" s="95"/>
      <c r="C29" s="103"/>
      <c r="D29" s="99"/>
      <c r="E29" s="103"/>
    </row>
  </sheetData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C43D1-5710-8741-A635-333CF35D9E93}">
  <dimension ref="A1:E50"/>
  <sheetViews>
    <sheetView zoomScale="170" zoomScaleNormal="170" workbookViewId="0">
      <selection activeCell="B9" sqref="B9"/>
    </sheetView>
  </sheetViews>
  <sheetFormatPr baseColWidth="10" defaultRowHeight="15" x14ac:dyDescent="0.2"/>
  <cols>
    <col min="1" max="1" width="16.83203125" style="4" customWidth="1"/>
    <col min="2" max="2" width="15.6640625" style="4" customWidth="1"/>
    <col min="3" max="3" width="15.1640625" style="4" customWidth="1"/>
    <col min="4" max="4" width="17" style="4" customWidth="1"/>
    <col min="5" max="5" width="17.6640625" style="4" customWidth="1"/>
    <col min="6" max="16384" width="10.83203125" style="4"/>
  </cols>
  <sheetData>
    <row r="1" spans="1:5" s="23" customFormat="1" ht="34" x14ac:dyDescent="0.2">
      <c r="A1" s="110" t="s">
        <v>24</v>
      </c>
      <c r="B1" s="110" t="s">
        <v>23</v>
      </c>
      <c r="C1" s="110" t="s">
        <v>22</v>
      </c>
      <c r="D1" s="111" t="s">
        <v>21</v>
      </c>
      <c r="E1" s="111" t="s">
        <v>48</v>
      </c>
    </row>
    <row r="2" spans="1:5" ht="60" x14ac:dyDescent="0.2">
      <c r="A2" s="24" t="s">
        <v>20</v>
      </c>
      <c r="B2" s="24" t="s">
        <v>19</v>
      </c>
      <c r="C2" s="24" t="s">
        <v>18</v>
      </c>
      <c r="D2" s="24" t="s">
        <v>17</v>
      </c>
      <c r="E2" s="24" t="s">
        <v>47</v>
      </c>
    </row>
    <row r="3" spans="1:5" ht="32" x14ac:dyDescent="0.2">
      <c r="A3" s="22" t="s">
        <v>16</v>
      </c>
      <c r="B3" s="22" t="s">
        <v>15</v>
      </c>
      <c r="C3" s="22" t="s">
        <v>14</v>
      </c>
      <c r="D3" s="22" t="s">
        <v>13</v>
      </c>
      <c r="E3" s="22" t="s">
        <v>46</v>
      </c>
    </row>
    <row r="4" spans="1:5" ht="16" x14ac:dyDescent="0.2">
      <c r="A4" s="22"/>
      <c r="B4" s="22"/>
      <c r="C4" s="22" t="s">
        <v>12</v>
      </c>
      <c r="D4" s="22" t="s">
        <v>11</v>
      </c>
    </row>
    <row r="5" spans="1:5" ht="16" x14ac:dyDescent="0.2">
      <c r="A5" s="22"/>
      <c r="B5" s="22"/>
      <c r="C5" s="22" t="s">
        <v>10</v>
      </c>
      <c r="D5" s="22"/>
    </row>
    <row r="6" spans="1:5" ht="16" x14ac:dyDescent="0.2">
      <c r="A6" s="22"/>
      <c r="B6" s="22"/>
      <c r="C6" s="22" t="s">
        <v>9</v>
      </c>
      <c r="D6" s="22"/>
    </row>
    <row r="7" spans="1:5" ht="16" x14ac:dyDescent="0.2">
      <c r="A7" s="22"/>
      <c r="B7" s="22"/>
      <c r="C7" s="22" t="s">
        <v>8</v>
      </c>
      <c r="D7" s="22"/>
    </row>
    <row r="8" spans="1:5" x14ac:dyDescent="0.2">
      <c r="A8" s="22"/>
      <c r="B8" s="22"/>
      <c r="C8" s="22"/>
      <c r="D8" s="22"/>
    </row>
    <row r="9" spans="1:5" x14ac:dyDescent="0.2">
      <c r="A9" s="22"/>
      <c r="B9" s="22"/>
      <c r="C9" s="22"/>
      <c r="D9" s="22"/>
    </row>
    <row r="10" spans="1:5" x14ac:dyDescent="0.2">
      <c r="A10" s="22"/>
      <c r="B10" s="22"/>
      <c r="C10" s="22"/>
      <c r="D10" s="22"/>
    </row>
    <row r="11" spans="1:5" x14ac:dyDescent="0.2">
      <c r="A11" s="22"/>
      <c r="B11" s="22"/>
      <c r="C11" s="22"/>
      <c r="D11" s="22"/>
    </row>
    <row r="12" spans="1:5" x14ac:dyDescent="0.2">
      <c r="A12" s="22"/>
      <c r="B12" s="22"/>
      <c r="C12" s="22"/>
      <c r="D12" s="22"/>
    </row>
    <row r="13" spans="1:5" x14ac:dyDescent="0.2">
      <c r="A13" s="22"/>
      <c r="B13" s="22"/>
      <c r="C13" s="22"/>
      <c r="D13" s="22"/>
    </row>
    <row r="14" spans="1:5" x14ac:dyDescent="0.2">
      <c r="A14" s="22"/>
      <c r="B14" s="22"/>
      <c r="C14" s="22"/>
      <c r="D14" s="22"/>
    </row>
    <row r="15" spans="1:5" x14ac:dyDescent="0.2">
      <c r="A15" s="22"/>
      <c r="B15" s="22"/>
      <c r="C15" s="22"/>
      <c r="D15" s="22"/>
    </row>
    <row r="16" spans="1:5" x14ac:dyDescent="0.2">
      <c r="A16" s="22"/>
      <c r="B16" s="22"/>
      <c r="C16" s="22"/>
      <c r="D16" s="22"/>
    </row>
    <row r="17" spans="1:4" x14ac:dyDescent="0.2">
      <c r="A17" s="22"/>
      <c r="B17" s="22"/>
      <c r="C17" s="22"/>
      <c r="D17" s="22"/>
    </row>
    <row r="18" spans="1:4" x14ac:dyDescent="0.2">
      <c r="A18" s="22"/>
      <c r="B18" s="22"/>
      <c r="C18" s="22"/>
      <c r="D18" s="22"/>
    </row>
    <row r="19" spans="1:4" x14ac:dyDescent="0.2">
      <c r="A19" s="22"/>
      <c r="B19" s="22"/>
      <c r="C19" s="22"/>
      <c r="D19" s="22"/>
    </row>
    <row r="20" spans="1:4" x14ac:dyDescent="0.2">
      <c r="A20" s="22"/>
      <c r="B20" s="22"/>
      <c r="C20" s="22"/>
      <c r="D20" s="22"/>
    </row>
    <row r="21" spans="1:4" x14ac:dyDescent="0.2">
      <c r="A21" s="22"/>
      <c r="B21" s="22"/>
      <c r="C21" s="22"/>
      <c r="D21" s="22"/>
    </row>
    <row r="22" spans="1:4" x14ac:dyDescent="0.2">
      <c r="A22" s="22"/>
      <c r="B22" s="22"/>
      <c r="C22" s="22"/>
      <c r="D22" s="22"/>
    </row>
    <row r="23" spans="1:4" x14ac:dyDescent="0.2">
      <c r="A23" s="22"/>
      <c r="B23" s="22"/>
      <c r="C23" s="22"/>
      <c r="D23" s="22"/>
    </row>
    <row r="24" spans="1:4" x14ac:dyDescent="0.2">
      <c r="A24" s="22"/>
      <c r="B24" s="22"/>
      <c r="C24" s="22"/>
      <c r="D24" s="22"/>
    </row>
    <row r="25" spans="1:4" x14ac:dyDescent="0.2">
      <c r="A25" s="22"/>
      <c r="B25" s="22"/>
      <c r="C25" s="22"/>
      <c r="D25" s="22"/>
    </row>
    <row r="26" spans="1:4" x14ac:dyDescent="0.2">
      <c r="A26" s="22"/>
      <c r="B26" s="22"/>
      <c r="C26" s="22"/>
      <c r="D26" s="22"/>
    </row>
    <row r="27" spans="1:4" x14ac:dyDescent="0.2">
      <c r="A27" s="22"/>
      <c r="B27" s="22"/>
      <c r="C27" s="22"/>
      <c r="D27" s="22"/>
    </row>
    <row r="28" spans="1:4" x14ac:dyDescent="0.2">
      <c r="A28" s="22"/>
      <c r="B28" s="22"/>
      <c r="C28" s="22"/>
      <c r="D28" s="22"/>
    </row>
    <row r="29" spans="1:4" x14ac:dyDescent="0.2">
      <c r="A29" s="22"/>
      <c r="B29" s="22"/>
      <c r="C29" s="22"/>
      <c r="D29" s="22"/>
    </row>
    <row r="30" spans="1:4" x14ac:dyDescent="0.2">
      <c r="A30" s="22"/>
      <c r="B30" s="22"/>
      <c r="C30" s="22"/>
      <c r="D30" s="22"/>
    </row>
    <row r="31" spans="1:4" x14ac:dyDescent="0.2">
      <c r="A31" s="22"/>
      <c r="B31" s="22"/>
      <c r="C31" s="22"/>
      <c r="D31" s="22"/>
    </row>
    <row r="32" spans="1:4" x14ac:dyDescent="0.2">
      <c r="A32" s="22"/>
      <c r="B32" s="22"/>
      <c r="C32" s="22"/>
      <c r="D32" s="22"/>
    </row>
    <row r="33" spans="1:4" x14ac:dyDescent="0.2">
      <c r="A33" s="22"/>
      <c r="B33" s="22"/>
      <c r="C33" s="22"/>
      <c r="D33" s="22"/>
    </row>
    <row r="34" spans="1:4" x14ac:dyDescent="0.2">
      <c r="A34" s="22"/>
      <c r="B34" s="22"/>
      <c r="C34" s="22"/>
      <c r="D34" s="22"/>
    </row>
    <row r="35" spans="1:4" x14ac:dyDescent="0.2">
      <c r="A35" s="22"/>
      <c r="B35" s="22"/>
      <c r="C35" s="22"/>
      <c r="D35" s="22"/>
    </row>
    <row r="36" spans="1:4" x14ac:dyDescent="0.2">
      <c r="A36" s="22"/>
      <c r="B36" s="22"/>
      <c r="C36" s="22"/>
      <c r="D36" s="22"/>
    </row>
    <row r="37" spans="1:4" x14ac:dyDescent="0.2">
      <c r="A37" s="22"/>
      <c r="B37" s="22"/>
      <c r="C37" s="22"/>
      <c r="D37" s="22"/>
    </row>
    <row r="38" spans="1:4" x14ac:dyDescent="0.2">
      <c r="A38" s="22"/>
      <c r="B38" s="22"/>
      <c r="C38" s="22"/>
      <c r="D38" s="22"/>
    </row>
    <row r="39" spans="1:4" x14ac:dyDescent="0.2">
      <c r="A39" s="22"/>
      <c r="B39" s="22"/>
      <c r="C39" s="22"/>
      <c r="D39" s="22"/>
    </row>
    <row r="40" spans="1:4" x14ac:dyDescent="0.2">
      <c r="A40" s="22"/>
      <c r="B40" s="22"/>
      <c r="C40" s="22"/>
      <c r="D40" s="22"/>
    </row>
    <row r="41" spans="1:4" x14ac:dyDescent="0.2">
      <c r="A41" s="22"/>
      <c r="B41" s="22"/>
      <c r="C41" s="22"/>
      <c r="D41" s="22"/>
    </row>
    <row r="42" spans="1:4" x14ac:dyDescent="0.2">
      <c r="A42" s="22"/>
      <c r="B42" s="22"/>
      <c r="C42" s="22"/>
      <c r="D42" s="22"/>
    </row>
    <row r="43" spans="1:4" x14ac:dyDescent="0.2">
      <c r="A43" s="22"/>
      <c r="B43" s="22"/>
      <c r="C43" s="22"/>
      <c r="D43" s="22"/>
    </row>
    <row r="44" spans="1:4" x14ac:dyDescent="0.2">
      <c r="A44" s="22"/>
      <c r="B44" s="22"/>
      <c r="C44" s="22"/>
      <c r="D44" s="22"/>
    </row>
    <row r="45" spans="1:4" x14ac:dyDescent="0.2">
      <c r="A45" s="22"/>
      <c r="B45" s="22"/>
      <c r="C45" s="22"/>
      <c r="D45" s="22"/>
    </row>
    <row r="46" spans="1:4" x14ac:dyDescent="0.2">
      <c r="A46" s="22"/>
      <c r="B46" s="22"/>
      <c r="C46" s="22"/>
      <c r="D46" s="22"/>
    </row>
    <row r="47" spans="1:4" x14ac:dyDescent="0.2">
      <c r="A47" s="22"/>
      <c r="B47" s="22"/>
      <c r="C47" s="22"/>
      <c r="D47" s="22"/>
    </row>
    <row r="48" spans="1:4" x14ac:dyDescent="0.2">
      <c r="A48" s="22"/>
      <c r="B48" s="22"/>
      <c r="C48" s="22"/>
      <c r="D48" s="22"/>
    </row>
    <row r="49" spans="1:4" x14ac:dyDescent="0.2">
      <c r="A49" s="22"/>
      <c r="B49" s="22"/>
      <c r="C49" s="22"/>
      <c r="D49" s="22"/>
    </row>
    <row r="50" spans="1:4" x14ac:dyDescent="0.2">
      <c r="A50" s="22"/>
      <c r="B50" s="22"/>
      <c r="C50" s="22"/>
      <c r="D50" s="22"/>
    </row>
  </sheetData>
  <pageMargins left="0.7" right="0.7" top="0.78740157499999996" bottom="0.78740157499999996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36A0C-A738-294E-AE99-FE54281A3FEB}">
  <dimension ref="A1:Z26"/>
  <sheetViews>
    <sheetView workbookViewId="0">
      <selection activeCell="Y30" sqref="Y30"/>
    </sheetView>
  </sheetViews>
  <sheetFormatPr baseColWidth="10" defaultRowHeight="15" x14ac:dyDescent="0.2"/>
  <cols>
    <col min="1" max="1" width="22.5" style="18" customWidth="1"/>
    <col min="2" max="27" width="2.6640625" style="18" customWidth="1"/>
    <col min="28" max="16384" width="10.83203125" style="18"/>
  </cols>
  <sheetData>
    <row r="1" spans="1:26" ht="111" customHeight="1" thickBot="1" x14ac:dyDescent="0.25">
      <c r="A1" s="112" t="s">
        <v>35</v>
      </c>
      <c r="B1" s="113" t="str">
        <f>A2</f>
        <v>Permanent magnets</v>
      </c>
      <c r="C1" s="114" t="str">
        <f>A3</f>
        <v>Rails</v>
      </c>
      <c r="D1" s="114" t="str">
        <f>A4</f>
        <v>Butt connectors</v>
      </c>
      <c r="E1" s="114" t="str">
        <f>A5</f>
        <v>Adhesive</v>
      </c>
      <c r="F1" s="114" t="str">
        <f>A6</f>
        <v>Civer</v>
      </c>
      <c r="G1" s="114" t="str">
        <f>A7</f>
        <v>Slide</v>
      </c>
      <c r="H1" s="114" t="str">
        <f>A8</f>
        <v>Dust, liquids, debris</v>
      </c>
      <c r="I1" s="114">
        <f>A9</f>
        <v>8</v>
      </c>
      <c r="J1" s="114">
        <f>A10</f>
        <v>9</v>
      </c>
      <c r="K1" s="114">
        <f>A11</f>
        <v>10</v>
      </c>
      <c r="L1" s="114" t="str">
        <f>A12</f>
        <v>11</v>
      </c>
      <c r="M1" s="114">
        <f>A13</f>
        <v>12</v>
      </c>
      <c r="N1" s="114">
        <f>A14</f>
        <v>13</v>
      </c>
      <c r="O1" s="114">
        <f>A15</f>
        <v>14</v>
      </c>
      <c r="P1" s="114">
        <f>A16</f>
        <v>15</v>
      </c>
      <c r="Q1" s="114">
        <f>A17</f>
        <v>16</v>
      </c>
      <c r="R1" s="114">
        <f>A18</f>
        <v>17</v>
      </c>
      <c r="S1" s="114">
        <f>A19</f>
        <v>18</v>
      </c>
      <c r="T1" s="114">
        <f>A20</f>
        <v>19</v>
      </c>
      <c r="U1" s="114">
        <f>A21</f>
        <v>20</v>
      </c>
      <c r="V1" s="114">
        <f>A22</f>
        <v>21</v>
      </c>
      <c r="W1" s="114">
        <f>A23</f>
        <v>22</v>
      </c>
      <c r="X1" s="114">
        <f>A24</f>
        <v>23</v>
      </c>
      <c r="Y1" s="114">
        <f>A25</f>
        <v>24</v>
      </c>
      <c r="Z1" s="114">
        <f>A26</f>
        <v>25</v>
      </c>
    </row>
    <row r="2" spans="1:26" x14ac:dyDescent="0.2">
      <c r="A2" s="115" t="s">
        <v>34</v>
      </c>
      <c r="B2" s="116" t="s">
        <v>26</v>
      </c>
      <c r="C2" s="117" t="s">
        <v>27</v>
      </c>
      <c r="D2" s="117" t="s">
        <v>26</v>
      </c>
      <c r="E2" s="117" t="s">
        <v>26</v>
      </c>
      <c r="F2" s="117" t="s">
        <v>26</v>
      </c>
      <c r="G2" s="117" t="s">
        <v>27</v>
      </c>
      <c r="H2" s="117" t="s">
        <v>26</v>
      </c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</row>
    <row r="3" spans="1:26" x14ac:dyDescent="0.2">
      <c r="A3" s="118" t="s">
        <v>33</v>
      </c>
      <c r="B3" s="119" t="s">
        <v>27</v>
      </c>
      <c r="C3" s="120" t="s">
        <v>26</v>
      </c>
      <c r="D3" s="121" t="s">
        <v>27</v>
      </c>
      <c r="E3" s="121" t="s">
        <v>27</v>
      </c>
      <c r="F3" s="121" t="s">
        <v>26</v>
      </c>
      <c r="G3" s="121" t="s">
        <v>27</v>
      </c>
      <c r="H3" s="121" t="s">
        <v>27</v>
      </c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</row>
    <row r="4" spans="1:26" x14ac:dyDescent="0.2">
      <c r="A4" s="118" t="s">
        <v>32</v>
      </c>
      <c r="B4" s="119" t="s">
        <v>26</v>
      </c>
      <c r="C4" s="121" t="s">
        <v>27</v>
      </c>
      <c r="D4" s="120" t="s">
        <v>26</v>
      </c>
      <c r="E4" s="121" t="s">
        <v>26</v>
      </c>
      <c r="F4" s="121" t="s">
        <v>26</v>
      </c>
      <c r="G4" s="121" t="s">
        <v>26</v>
      </c>
      <c r="H4" s="121" t="s">
        <v>27</v>
      </c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</row>
    <row r="5" spans="1:26" x14ac:dyDescent="0.2">
      <c r="A5" s="118" t="s">
        <v>31</v>
      </c>
      <c r="B5" s="119" t="s">
        <v>26</v>
      </c>
      <c r="C5" s="121" t="s">
        <v>27</v>
      </c>
      <c r="D5" s="121" t="s">
        <v>26</v>
      </c>
      <c r="E5" s="120" t="s">
        <v>26</v>
      </c>
      <c r="F5" s="121" t="s">
        <v>27</v>
      </c>
      <c r="G5" s="121" t="s">
        <v>26</v>
      </c>
      <c r="H5" s="121" t="s">
        <v>26</v>
      </c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</row>
    <row r="6" spans="1:26" x14ac:dyDescent="0.2">
      <c r="A6" s="118" t="s">
        <v>30</v>
      </c>
      <c r="B6" s="119" t="s">
        <v>26</v>
      </c>
      <c r="C6" s="121" t="s">
        <v>26</v>
      </c>
      <c r="D6" s="121" t="s">
        <v>26</v>
      </c>
      <c r="E6" s="121" t="s">
        <v>27</v>
      </c>
      <c r="F6" s="120" t="s">
        <v>26</v>
      </c>
      <c r="G6" s="121" t="s">
        <v>26</v>
      </c>
      <c r="H6" s="121" t="s">
        <v>27</v>
      </c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</row>
    <row r="7" spans="1:26" x14ac:dyDescent="0.2">
      <c r="A7" s="118" t="s">
        <v>29</v>
      </c>
      <c r="B7" s="119" t="s">
        <v>27</v>
      </c>
      <c r="C7" s="121" t="s">
        <v>27</v>
      </c>
      <c r="D7" s="121" t="s">
        <v>26</v>
      </c>
      <c r="E7" s="121" t="s">
        <v>26</v>
      </c>
      <c r="F7" s="121" t="s">
        <v>26</v>
      </c>
      <c r="G7" s="120" t="s">
        <v>26</v>
      </c>
      <c r="H7" s="121" t="s">
        <v>27</v>
      </c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</row>
    <row r="8" spans="1:26" x14ac:dyDescent="0.2">
      <c r="A8" s="118" t="s">
        <v>28</v>
      </c>
      <c r="B8" s="119" t="s">
        <v>26</v>
      </c>
      <c r="C8" s="121" t="s">
        <v>27</v>
      </c>
      <c r="D8" s="121" t="s">
        <v>27</v>
      </c>
      <c r="E8" s="121" t="s">
        <v>26</v>
      </c>
      <c r="F8" s="121" t="s">
        <v>27</v>
      </c>
      <c r="G8" s="121" t="s">
        <v>27</v>
      </c>
      <c r="H8" s="120" t="s">
        <v>26</v>
      </c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</row>
    <row r="9" spans="1:26" x14ac:dyDescent="0.2">
      <c r="A9" s="118">
        <v>8</v>
      </c>
      <c r="B9" s="119"/>
      <c r="C9" s="121"/>
      <c r="D9" s="121"/>
      <c r="E9" s="121"/>
      <c r="F9" s="121"/>
      <c r="G9" s="121"/>
      <c r="H9" s="121"/>
      <c r="I9" s="120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</row>
    <row r="10" spans="1:26" x14ac:dyDescent="0.2">
      <c r="A10" s="118">
        <v>9</v>
      </c>
      <c r="B10" s="119"/>
      <c r="C10" s="121"/>
      <c r="D10" s="121"/>
      <c r="E10" s="121"/>
      <c r="F10" s="121"/>
      <c r="G10" s="121"/>
      <c r="H10" s="121"/>
      <c r="I10" s="121"/>
      <c r="J10" s="120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</row>
    <row r="11" spans="1:26" x14ac:dyDescent="0.2">
      <c r="A11" s="118">
        <v>10</v>
      </c>
      <c r="B11" s="119"/>
      <c r="C11" s="121"/>
      <c r="D11" s="121"/>
      <c r="E11" s="121"/>
      <c r="F11" s="121"/>
      <c r="G11" s="121"/>
      <c r="H11" s="121"/>
      <c r="I11" s="121"/>
      <c r="J11" s="121"/>
      <c r="K11" s="120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</row>
    <row r="12" spans="1:26" x14ac:dyDescent="0.2">
      <c r="A12" s="118" t="s">
        <v>25</v>
      </c>
      <c r="B12" s="119"/>
      <c r="C12" s="121"/>
      <c r="D12" s="121"/>
      <c r="E12" s="121"/>
      <c r="F12" s="121"/>
      <c r="G12" s="121"/>
      <c r="H12" s="121"/>
      <c r="I12" s="121"/>
      <c r="J12" s="121"/>
      <c r="K12" s="121"/>
      <c r="L12" s="120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</row>
    <row r="13" spans="1:26" x14ac:dyDescent="0.2">
      <c r="A13" s="118">
        <v>12</v>
      </c>
      <c r="B13" s="119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0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</row>
    <row r="14" spans="1:26" x14ac:dyDescent="0.2">
      <c r="A14" s="118">
        <v>13</v>
      </c>
      <c r="B14" s="119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0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</row>
    <row r="15" spans="1:26" x14ac:dyDescent="0.2">
      <c r="A15" s="118">
        <v>14</v>
      </c>
      <c r="B15" s="119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0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</row>
    <row r="16" spans="1:26" x14ac:dyDescent="0.2">
      <c r="A16" s="118">
        <v>15</v>
      </c>
      <c r="B16" s="119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0"/>
      <c r="Q16" s="121"/>
      <c r="R16" s="121"/>
      <c r="S16" s="121"/>
      <c r="T16" s="121"/>
      <c r="U16" s="121"/>
      <c r="V16" s="121"/>
      <c r="W16" s="121"/>
      <c r="X16" s="121"/>
      <c r="Y16" s="121"/>
      <c r="Z16" s="121"/>
    </row>
    <row r="17" spans="1:26" x14ac:dyDescent="0.2">
      <c r="A17" s="118">
        <v>16</v>
      </c>
      <c r="B17" s="119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0"/>
      <c r="R17" s="121"/>
      <c r="S17" s="121"/>
      <c r="T17" s="121"/>
      <c r="U17" s="121"/>
      <c r="V17" s="121"/>
      <c r="W17" s="121"/>
      <c r="X17" s="121"/>
      <c r="Y17" s="121"/>
      <c r="Z17" s="121"/>
    </row>
    <row r="18" spans="1:26" x14ac:dyDescent="0.2">
      <c r="A18" s="118">
        <v>17</v>
      </c>
      <c r="B18" s="119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0"/>
      <c r="S18" s="121"/>
      <c r="T18" s="121"/>
      <c r="U18" s="121"/>
      <c r="V18" s="121"/>
      <c r="W18" s="121"/>
      <c r="X18" s="121"/>
      <c r="Y18" s="121"/>
      <c r="Z18" s="121"/>
    </row>
    <row r="19" spans="1:26" x14ac:dyDescent="0.2">
      <c r="A19" s="118">
        <v>18</v>
      </c>
      <c r="B19" s="119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0"/>
      <c r="T19" s="121"/>
      <c r="U19" s="121"/>
      <c r="V19" s="121"/>
      <c r="W19" s="121"/>
      <c r="X19" s="121"/>
      <c r="Y19" s="121"/>
      <c r="Z19" s="121"/>
    </row>
    <row r="20" spans="1:26" x14ac:dyDescent="0.2">
      <c r="A20" s="118">
        <v>19</v>
      </c>
      <c r="B20" s="119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0"/>
      <c r="U20" s="121"/>
      <c r="V20" s="121"/>
      <c r="W20" s="121"/>
      <c r="X20" s="121"/>
      <c r="Y20" s="121"/>
      <c r="Z20" s="121"/>
    </row>
    <row r="21" spans="1:26" x14ac:dyDescent="0.2">
      <c r="A21" s="118">
        <v>20</v>
      </c>
      <c r="B21" s="119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0"/>
      <c r="V21" s="121"/>
      <c r="W21" s="121"/>
      <c r="X21" s="121"/>
      <c r="Y21" s="121"/>
      <c r="Z21" s="121"/>
    </row>
    <row r="22" spans="1:26" x14ac:dyDescent="0.2">
      <c r="A22" s="118">
        <v>21</v>
      </c>
      <c r="B22" s="119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0"/>
      <c r="W22" s="121"/>
      <c r="X22" s="121"/>
      <c r="Y22" s="121"/>
      <c r="Z22" s="121"/>
    </row>
    <row r="23" spans="1:26" x14ac:dyDescent="0.2">
      <c r="A23" s="118">
        <v>22</v>
      </c>
      <c r="B23" s="119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0"/>
      <c r="X23" s="121"/>
      <c r="Y23" s="121"/>
      <c r="Z23" s="121"/>
    </row>
    <row r="24" spans="1:26" x14ac:dyDescent="0.2">
      <c r="A24" s="118">
        <v>23</v>
      </c>
      <c r="B24" s="119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0"/>
      <c r="Y24" s="121"/>
      <c r="Z24" s="121"/>
    </row>
    <row r="25" spans="1:26" x14ac:dyDescent="0.2">
      <c r="A25" s="118">
        <v>24</v>
      </c>
      <c r="B25" s="119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0"/>
      <c r="Z25" s="121"/>
    </row>
    <row r="26" spans="1:26" x14ac:dyDescent="0.2">
      <c r="A26" s="118">
        <v>25</v>
      </c>
      <c r="B26" s="119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0"/>
    </row>
  </sheetData>
  <pageMargins left="0.78740157499999996" right="0.78740157499999996" top="0.984251969" bottom="0.984251969" header="0.4921259845" footer="0.4921259845"/>
  <pageSetup paperSize="9" orientation="landscape" horizontalDpi="0" verticalDpi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B5A5B-EF65-6142-945C-E2CD3C468766}">
  <dimension ref="A1:I17"/>
  <sheetViews>
    <sheetView zoomScale="90" zoomScaleNormal="90" workbookViewId="0">
      <selection activeCell="B14" sqref="B14"/>
    </sheetView>
  </sheetViews>
  <sheetFormatPr baseColWidth="10" defaultRowHeight="15" x14ac:dyDescent="0.2"/>
  <cols>
    <col min="1" max="1" width="16.83203125" style="30" customWidth="1"/>
    <col min="2" max="2" width="9" style="30" customWidth="1"/>
    <col min="3" max="3" width="15.5" style="30" customWidth="1"/>
    <col min="4" max="4" width="11.33203125" style="31" customWidth="1"/>
    <col min="5" max="5" width="11.83203125" style="31" customWidth="1"/>
    <col min="6" max="6" width="18.5" style="22" customWidth="1"/>
    <col min="7" max="16384" width="10.83203125" style="4"/>
  </cols>
  <sheetData>
    <row r="1" spans="1:9" ht="51" x14ac:dyDescent="0.2">
      <c r="A1" s="28" t="s">
        <v>45</v>
      </c>
      <c r="B1" s="28" t="s">
        <v>44</v>
      </c>
      <c r="C1" s="28" t="s">
        <v>43</v>
      </c>
      <c r="D1" s="28" t="s">
        <v>42</v>
      </c>
      <c r="E1" s="28" t="s">
        <v>61</v>
      </c>
      <c r="F1" s="28" t="s">
        <v>60</v>
      </c>
      <c r="G1" s="28" t="s">
        <v>62</v>
      </c>
      <c r="H1" s="28" t="s">
        <v>63</v>
      </c>
      <c r="I1" s="28" t="s">
        <v>64</v>
      </c>
    </row>
    <row r="2" spans="1:9" ht="16" x14ac:dyDescent="0.2">
      <c r="A2" s="30" t="s">
        <v>14</v>
      </c>
      <c r="B2" s="30" t="s">
        <v>41</v>
      </c>
      <c r="C2" s="30" t="s">
        <v>13</v>
      </c>
      <c r="D2" s="31" t="s">
        <v>55</v>
      </c>
      <c r="E2" s="31" t="s">
        <v>58</v>
      </c>
      <c r="G2" s="32" t="s">
        <v>65</v>
      </c>
      <c r="H2" s="32">
        <v>5</v>
      </c>
      <c r="I2" s="33">
        <v>5</v>
      </c>
    </row>
    <row r="3" spans="1:9" ht="17" x14ac:dyDescent="0.2">
      <c r="A3" s="30" t="s">
        <v>12</v>
      </c>
      <c r="B3" s="30" t="s">
        <v>40</v>
      </c>
      <c r="C3" s="30" t="s">
        <v>13</v>
      </c>
      <c r="D3" s="31" t="s">
        <v>55</v>
      </c>
      <c r="E3" s="31" t="s">
        <v>58</v>
      </c>
      <c r="G3" s="32" t="s">
        <v>65</v>
      </c>
      <c r="H3" s="32">
        <v>5</v>
      </c>
      <c r="I3" s="33" t="s">
        <v>66</v>
      </c>
    </row>
    <row r="4" spans="1:9" ht="16" x14ac:dyDescent="0.2">
      <c r="A4" s="30" t="s">
        <v>12</v>
      </c>
      <c r="B4" s="30" t="s">
        <v>40</v>
      </c>
      <c r="C4" s="30" t="s">
        <v>14</v>
      </c>
      <c r="D4" s="31" t="s">
        <v>55</v>
      </c>
      <c r="E4" s="31" t="s">
        <v>58</v>
      </c>
      <c r="G4" s="32" t="s">
        <v>67</v>
      </c>
      <c r="H4" s="32">
        <v>3</v>
      </c>
      <c r="I4" s="33"/>
    </row>
    <row r="5" spans="1:9" ht="47" customHeight="1" x14ac:dyDescent="0.2">
      <c r="A5" s="30" t="s">
        <v>12</v>
      </c>
      <c r="B5" s="30" t="s">
        <v>40</v>
      </c>
      <c r="C5" s="30" t="s">
        <v>9</v>
      </c>
      <c r="D5" s="31" t="s">
        <v>55</v>
      </c>
      <c r="E5" s="31" t="s">
        <v>57</v>
      </c>
      <c r="F5" s="22" t="s">
        <v>59</v>
      </c>
      <c r="G5" s="32" t="s">
        <v>68</v>
      </c>
      <c r="H5" s="32">
        <v>1</v>
      </c>
      <c r="I5" s="33"/>
    </row>
    <row r="6" spans="1:9" ht="16" x14ac:dyDescent="0.2">
      <c r="A6" s="30" t="s">
        <v>10</v>
      </c>
      <c r="B6" s="30" t="s">
        <v>40</v>
      </c>
      <c r="C6" s="30" t="s">
        <v>12</v>
      </c>
      <c r="D6" s="31" t="s">
        <v>55</v>
      </c>
      <c r="E6" s="31" t="s">
        <v>58</v>
      </c>
      <c r="G6" s="32" t="s">
        <v>67</v>
      </c>
      <c r="H6" s="32">
        <v>3</v>
      </c>
      <c r="I6" s="33">
        <v>3</v>
      </c>
    </row>
    <row r="7" spans="1:9" ht="64" x14ac:dyDescent="0.2">
      <c r="A7" s="30" t="s">
        <v>9</v>
      </c>
      <c r="B7" s="30" t="s">
        <v>39</v>
      </c>
      <c r="C7" s="30" t="s">
        <v>8</v>
      </c>
      <c r="D7" s="31" t="s">
        <v>55</v>
      </c>
      <c r="E7" s="31" t="s">
        <v>57</v>
      </c>
      <c r="F7" s="22" t="s">
        <v>56</v>
      </c>
      <c r="G7" s="32" t="s">
        <v>69</v>
      </c>
      <c r="H7" s="32">
        <v>2</v>
      </c>
      <c r="I7" s="33">
        <v>2</v>
      </c>
    </row>
    <row r="8" spans="1:9" ht="36" customHeight="1" x14ac:dyDescent="0.2">
      <c r="A8" s="30" t="s">
        <v>8</v>
      </c>
      <c r="B8" s="30" t="s">
        <v>38</v>
      </c>
      <c r="C8" s="30" t="s">
        <v>11</v>
      </c>
      <c r="D8" s="31" t="s">
        <v>55</v>
      </c>
      <c r="E8" s="31" t="s">
        <v>54</v>
      </c>
      <c r="F8" s="22" t="s">
        <v>53</v>
      </c>
      <c r="G8" s="32" t="s">
        <v>70</v>
      </c>
      <c r="H8" s="32">
        <v>3</v>
      </c>
      <c r="I8" s="33">
        <v>3</v>
      </c>
    </row>
    <row r="9" spans="1:9" ht="47" customHeight="1" x14ac:dyDescent="0.2">
      <c r="A9" s="30" t="s">
        <v>13</v>
      </c>
      <c r="B9" s="30" t="s">
        <v>37</v>
      </c>
      <c r="C9" s="30" t="s">
        <v>11</v>
      </c>
      <c r="D9" s="31" t="s">
        <v>50</v>
      </c>
      <c r="F9" s="22" t="s">
        <v>52</v>
      </c>
      <c r="G9" s="32" t="s">
        <v>50</v>
      </c>
      <c r="H9" s="32"/>
      <c r="I9" s="33"/>
    </row>
    <row r="10" spans="1:9" ht="64" x14ac:dyDescent="0.2">
      <c r="A10" s="30" t="s">
        <v>11</v>
      </c>
      <c r="B10" s="30" t="s">
        <v>36</v>
      </c>
      <c r="C10" s="30" t="s">
        <v>12</v>
      </c>
      <c r="D10" s="31" t="s">
        <v>50</v>
      </c>
      <c r="F10" s="22" t="s">
        <v>51</v>
      </c>
      <c r="G10" s="32" t="s">
        <v>50</v>
      </c>
      <c r="H10" s="32"/>
      <c r="I10" s="33"/>
    </row>
    <row r="11" spans="1:9" ht="64" x14ac:dyDescent="0.2">
      <c r="A11" s="30" t="s">
        <v>11</v>
      </c>
      <c r="B11" s="30" t="s">
        <v>36</v>
      </c>
      <c r="C11" s="30" t="s">
        <v>10</v>
      </c>
      <c r="D11" s="31" t="s">
        <v>50</v>
      </c>
      <c r="F11" s="22" t="s">
        <v>49</v>
      </c>
      <c r="G11" s="32" t="s">
        <v>50</v>
      </c>
      <c r="H11" s="32"/>
      <c r="I11" s="33"/>
    </row>
    <row r="13" spans="1:9" x14ac:dyDescent="0.2">
      <c r="D13" s="22"/>
      <c r="E13" s="4"/>
      <c r="F13" s="4"/>
    </row>
    <row r="14" spans="1:9" x14ac:dyDescent="0.2">
      <c r="D14" s="22"/>
      <c r="E14" s="4"/>
      <c r="F14" s="4"/>
    </row>
    <row r="15" spans="1:9" x14ac:dyDescent="0.2">
      <c r="D15" s="22"/>
      <c r="E15" s="4"/>
      <c r="F15" s="4"/>
    </row>
    <row r="16" spans="1:9" x14ac:dyDescent="0.2">
      <c r="D16" s="22"/>
      <c r="E16" s="4"/>
      <c r="F16" s="4"/>
    </row>
    <row r="17" spans="4:6" x14ac:dyDescent="0.2">
      <c r="D17" s="22"/>
      <c r="E17" s="4"/>
      <c r="F17" s="4"/>
    </row>
  </sheetData>
  <pageMargins left="0.78740157499999996" right="0.78740157499999996" top="0.984251969" bottom="0.984251969" header="0.4921259845" footer="0.4921259845"/>
  <pageSetup paperSize="9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E6001-5A05-A941-8707-682267454A03}">
  <dimension ref="A1"/>
  <sheetViews>
    <sheetView showGridLines="0" zoomScale="50" zoomScaleNormal="50" workbookViewId="0">
      <selection activeCell="G44" sqref="G44"/>
    </sheetView>
  </sheetViews>
  <sheetFormatPr baseColWidth="10" defaultRowHeight="15" x14ac:dyDescent="0.2"/>
  <cols>
    <col min="1" max="16384" width="10.83203125" style="18"/>
  </cols>
  <sheetData/>
  <pageMargins left="0.78740157480314998" right="0.78740157480314998" top="0.98425196850393704" bottom="0.98425196850393704" header="0.511811023622047" footer="0.511811023622047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D9DDF-C91B-2846-AB18-032D8B43657F}">
  <sheetPr>
    <pageSetUpPr fitToPage="1"/>
  </sheetPr>
  <dimension ref="A1:M50"/>
  <sheetViews>
    <sheetView showZeros="0" zoomScale="80" zoomScaleNormal="80" workbookViewId="0">
      <selection activeCell="D42" sqref="D42"/>
    </sheetView>
  </sheetViews>
  <sheetFormatPr baseColWidth="10" defaultColWidth="10.6640625" defaultRowHeight="15" x14ac:dyDescent="0.2"/>
  <cols>
    <col min="1" max="1" width="17.6640625" style="38" customWidth="1"/>
    <col min="2" max="2" width="7.33203125" style="38" bestFit="1" customWidth="1"/>
    <col min="3" max="3" width="8.5" style="4" bestFit="1" customWidth="1"/>
    <col min="4" max="4" width="8.5" style="38" bestFit="1" customWidth="1"/>
    <col min="5" max="5" width="8.5" style="4" bestFit="1" customWidth="1"/>
    <col min="6" max="6" width="0" style="38" hidden="1" customWidth="1"/>
    <col min="7" max="7" width="30.1640625" style="38" bestFit="1" customWidth="1"/>
    <col min="8" max="16384" width="10.6640625" style="38"/>
  </cols>
  <sheetData>
    <row r="1" spans="1:13" ht="26" x14ac:dyDescent="0.2">
      <c r="A1" s="55" t="s">
        <v>45</v>
      </c>
      <c r="B1" s="55" t="s">
        <v>72</v>
      </c>
      <c r="C1" s="56" t="str">
        <f>B1&amp;"
norm."</f>
        <v>Cost
norm.</v>
      </c>
      <c r="D1" s="55" t="s">
        <v>71</v>
      </c>
      <c r="E1" s="56" t="str">
        <f>D1&amp;"
norm."</f>
        <v>Function
norm.</v>
      </c>
      <c r="G1" s="39"/>
    </row>
    <row r="2" spans="1:13" x14ac:dyDescent="0.2">
      <c r="A2" s="50" t="s">
        <v>14</v>
      </c>
      <c r="B2" s="51">
        <v>25</v>
      </c>
      <c r="C2" s="52">
        <f t="shared" ref="C2:C7" si="0">B2/MAX($B$2:$B$50)*10</f>
        <v>6.7567567567567561</v>
      </c>
      <c r="D2" s="51">
        <v>5</v>
      </c>
      <c r="E2" s="54">
        <f t="shared" ref="E2:E7" si="1">D2/MAX($D$2:$D$50)*10</f>
        <v>5.5555555555555554</v>
      </c>
    </row>
    <row r="3" spans="1:13" x14ac:dyDescent="0.2">
      <c r="A3" s="38" t="s">
        <v>12</v>
      </c>
      <c r="B3" s="40">
        <v>35</v>
      </c>
      <c r="C3" s="41">
        <f t="shared" si="0"/>
        <v>9.4594594594594597</v>
      </c>
      <c r="D3" s="40">
        <v>9</v>
      </c>
      <c r="E3" s="42">
        <f t="shared" si="1"/>
        <v>10</v>
      </c>
    </row>
    <row r="4" spans="1:13" x14ac:dyDescent="0.2">
      <c r="A4" s="50" t="s">
        <v>10</v>
      </c>
      <c r="B4" s="51">
        <v>29</v>
      </c>
      <c r="C4" s="52">
        <f t="shared" si="0"/>
        <v>7.8378378378378377</v>
      </c>
      <c r="D4" s="51">
        <v>3</v>
      </c>
      <c r="E4" s="54">
        <f t="shared" si="1"/>
        <v>3.333333333333333</v>
      </c>
    </row>
    <row r="5" spans="1:13" x14ac:dyDescent="0.2">
      <c r="A5" s="38" t="s">
        <v>9</v>
      </c>
      <c r="B5" s="40">
        <v>37</v>
      </c>
      <c r="C5" s="41">
        <f t="shared" si="0"/>
        <v>10</v>
      </c>
      <c r="D5" s="40">
        <v>2</v>
      </c>
      <c r="E5" s="42">
        <f t="shared" si="1"/>
        <v>2.2222222222222223</v>
      </c>
    </row>
    <row r="6" spans="1:13" x14ac:dyDescent="0.2">
      <c r="A6" s="50" t="s">
        <v>8</v>
      </c>
      <c r="B6" s="51">
        <v>13</v>
      </c>
      <c r="C6" s="52">
        <f t="shared" si="0"/>
        <v>3.5135135135135136</v>
      </c>
      <c r="D6" s="51">
        <v>3</v>
      </c>
      <c r="E6" s="54">
        <f t="shared" si="1"/>
        <v>3.333333333333333</v>
      </c>
    </row>
    <row r="7" spans="1:13" x14ac:dyDescent="0.2">
      <c r="B7" s="40"/>
      <c r="C7" s="41">
        <f t="shared" si="0"/>
        <v>0</v>
      </c>
      <c r="D7" s="43"/>
      <c r="E7" s="42">
        <f t="shared" si="1"/>
        <v>0</v>
      </c>
    </row>
    <row r="8" spans="1:13" x14ac:dyDescent="0.2">
      <c r="A8" s="50"/>
      <c r="B8" s="51"/>
      <c r="C8" s="52"/>
      <c r="D8" s="53"/>
      <c r="E8" s="54"/>
      <c r="L8" s="4"/>
      <c r="M8" s="4"/>
    </row>
    <row r="9" spans="1:13" x14ac:dyDescent="0.2">
      <c r="B9" s="40"/>
      <c r="C9" s="41">
        <f t="shared" ref="C9:C31" si="2">B9/MAX($B$2:$B$50)*10</f>
        <v>0</v>
      </c>
      <c r="D9" s="43"/>
      <c r="E9" s="42">
        <f t="shared" ref="E9:E31" si="3">D9/MAX($D$2:$D$50)*10</f>
        <v>0</v>
      </c>
      <c r="L9" s="44">
        <v>1E-4</v>
      </c>
      <c r="M9" s="44">
        <v>5</v>
      </c>
    </row>
    <row r="10" spans="1:13" x14ac:dyDescent="0.2">
      <c r="A10" s="50"/>
      <c r="B10" s="51"/>
      <c r="C10" s="52">
        <f t="shared" si="2"/>
        <v>0</v>
      </c>
      <c r="D10" s="53"/>
      <c r="E10" s="54">
        <f t="shared" si="3"/>
        <v>0</v>
      </c>
      <c r="L10" s="44">
        <v>1</v>
      </c>
      <c r="M10" s="44">
        <v>5</v>
      </c>
    </row>
    <row r="11" spans="1:13" x14ac:dyDescent="0.2">
      <c r="B11" s="40"/>
      <c r="C11" s="41">
        <f t="shared" si="2"/>
        <v>0</v>
      </c>
      <c r="D11" s="43"/>
      <c r="E11" s="42">
        <f t="shared" si="3"/>
        <v>0</v>
      </c>
      <c r="L11" s="44">
        <v>2</v>
      </c>
      <c r="M11" s="44">
        <v>5</v>
      </c>
    </row>
    <row r="12" spans="1:13" x14ac:dyDescent="0.2">
      <c r="A12" s="50"/>
      <c r="B12" s="51"/>
      <c r="C12" s="52">
        <f t="shared" si="2"/>
        <v>0</v>
      </c>
      <c r="D12" s="53"/>
      <c r="E12" s="54">
        <f t="shared" si="3"/>
        <v>0</v>
      </c>
      <c r="L12" s="44">
        <v>3</v>
      </c>
      <c r="M12" s="44">
        <v>5</v>
      </c>
    </row>
    <row r="13" spans="1:13" x14ac:dyDescent="0.2">
      <c r="B13" s="40"/>
      <c r="C13" s="41">
        <f t="shared" si="2"/>
        <v>0</v>
      </c>
      <c r="D13" s="43"/>
      <c r="E13" s="42">
        <f t="shared" si="3"/>
        <v>0</v>
      </c>
      <c r="L13" s="44">
        <v>4</v>
      </c>
      <c r="M13" s="44">
        <v>5</v>
      </c>
    </row>
    <row r="14" spans="1:13" x14ac:dyDescent="0.2">
      <c r="A14" s="50"/>
      <c r="B14" s="51"/>
      <c r="C14" s="52">
        <f t="shared" si="2"/>
        <v>0</v>
      </c>
      <c r="D14" s="53"/>
      <c r="E14" s="54">
        <f t="shared" si="3"/>
        <v>0</v>
      </c>
      <c r="L14" s="44">
        <v>5</v>
      </c>
      <c r="M14" s="44">
        <v>5</v>
      </c>
    </row>
    <row r="15" spans="1:13" x14ac:dyDescent="0.2">
      <c r="B15" s="40"/>
      <c r="C15" s="41">
        <f t="shared" si="2"/>
        <v>0</v>
      </c>
      <c r="D15" s="43"/>
      <c r="E15" s="42">
        <f t="shared" si="3"/>
        <v>0</v>
      </c>
      <c r="L15" s="44">
        <v>6</v>
      </c>
      <c r="M15" s="44">
        <v>5</v>
      </c>
    </row>
    <row r="16" spans="1:13" x14ac:dyDescent="0.2">
      <c r="A16" s="50"/>
      <c r="B16" s="51"/>
      <c r="C16" s="52">
        <f t="shared" si="2"/>
        <v>0</v>
      </c>
      <c r="D16" s="53"/>
      <c r="E16" s="54">
        <f t="shared" si="3"/>
        <v>0</v>
      </c>
      <c r="L16" s="44">
        <v>7</v>
      </c>
      <c r="M16" s="44">
        <v>5</v>
      </c>
    </row>
    <row r="17" spans="1:13" x14ac:dyDescent="0.2">
      <c r="B17" s="40"/>
      <c r="C17" s="41">
        <f t="shared" si="2"/>
        <v>0</v>
      </c>
      <c r="D17" s="43"/>
      <c r="E17" s="42">
        <f t="shared" si="3"/>
        <v>0</v>
      </c>
      <c r="L17" s="44">
        <v>8</v>
      </c>
      <c r="M17" s="44">
        <v>5</v>
      </c>
    </row>
    <row r="18" spans="1:13" x14ac:dyDescent="0.2">
      <c r="A18" s="50"/>
      <c r="B18" s="51"/>
      <c r="C18" s="52">
        <f t="shared" si="2"/>
        <v>0</v>
      </c>
      <c r="D18" s="53"/>
      <c r="E18" s="54">
        <f t="shared" si="3"/>
        <v>0</v>
      </c>
      <c r="L18" s="44">
        <v>9</v>
      </c>
      <c r="M18" s="44">
        <v>5</v>
      </c>
    </row>
    <row r="19" spans="1:13" x14ac:dyDescent="0.2">
      <c r="B19" s="40"/>
      <c r="C19" s="41">
        <f t="shared" si="2"/>
        <v>0</v>
      </c>
      <c r="D19" s="43"/>
      <c r="E19" s="42">
        <f t="shared" si="3"/>
        <v>0</v>
      </c>
      <c r="L19" s="44">
        <v>10</v>
      </c>
      <c r="M19" s="44">
        <v>5</v>
      </c>
    </row>
    <row r="20" spans="1:13" x14ac:dyDescent="0.2">
      <c r="A20" s="50"/>
      <c r="B20" s="51"/>
      <c r="C20" s="52">
        <f t="shared" si="2"/>
        <v>0</v>
      </c>
      <c r="D20" s="53"/>
      <c r="E20" s="54">
        <f t="shared" si="3"/>
        <v>0</v>
      </c>
      <c r="L20" s="4"/>
      <c r="M20" s="4"/>
    </row>
    <row r="21" spans="1:13" x14ac:dyDescent="0.2">
      <c r="B21" s="40"/>
      <c r="C21" s="41">
        <f t="shared" si="2"/>
        <v>0</v>
      </c>
      <c r="D21" s="43"/>
      <c r="E21" s="42">
        <f t="shared" si="3"/>
        <v>0</v>
      </c>
    </row>
    <row r="22" spans="1:13" x14ac:dyDescent="0.2">
      <c r="A22" s="50"/>
      <c r="B22" s="51"/>
      <c r="C22" s="52">
        <f t="shared" si="2"/>
        <v>0</v>
      </c>
      <c r="D22" s="53"/>
      <c r="E22" s="54">
        <f t="shared" si="3"/>
        <v>0</v>
      </c>
    </row>
    <row r="23" spans="1:13" x14ac:dyDescent="0.2">
      <c r="B23" s="40"/>
      <c r="C23" s="41">
        <f t="shared" si="2"/>
        <v>0</v>
      </c>
      <c r="D23" s="43"/>
      <c r="E23" s="42">
        <f t="shared" si="3"/>
        <v>0</v>
      </c>
    </row>
    <row r="24" spans="1:13" x14ac:dyDescent="0.2">
      <c r="A24" s="50"/>
      <c r="B24" s="51"/>
      <c r="C24" s="52">
        <f t="shared" si="2"/>
        <v>0</v>
      </c>
      <c r="D24" s="53"/>
      <c r="E24" s="54">
        <f t="shared" si="3"/>
        <v>0</v>
      </c>
    </row>
    <row r="25" spans="1:13" x14ac:dyDescent="0.2">
      <c r="B25" s="40"/>
      <c r="C25" s="41">
        <f t="shared" si="2"/>
        <v>0</v>
      </c>
      <c r="D25" s="43"/>
      <c r="E25" s="42">
        <f t="shared" si="3"/>
        <v>0</v>
      </c>
    </row>
    <row r="26" spans="1:13" x14ac:dyDescent="0.2">
      <c r="A26" s="50"/>
      <c r="B26" s="51"/>
      <c r="C26" s="52">
        <f t="shared" si="2"/>
        <v>0</v>
      </c>
      <c r="D26" s="53"/>
      <c r="E26" s="54">
        <f t="shared" si="3"/>
        <v>0</v>
      </c>
    </row>
    <row r="27" spans="1:13" x14ac:dyDescent="0.2">
      <c r="B27" s="40"/>
      <c r="C27" s="41">
        <f t="shared" si="2"/>
        <v>0</v>
      </c>
      <c r="D27" s="43"/>
      <c r="E27" s="42">
        <f t="shared" si="3"/>
        <v>0</v>
      </c>
    </row>
    <row r="28" spans="1:13" x14ac:dyDescent="0.2">
      <c r="A28" s="50"/>
      <c r="B28" s="51"/>
      <c r="C28" s="52">
        <f t="shared" si="2"/>
        <v>0</v>
      </c>
      <c r="D28" s="53"/>
      <c r="E28" s="54">
        <f t="shared" si="3"/>
        <v>0</v>
      </c>
    </row>
    <row r="29" spans="1:13" x14ac:dyDescent="0.2">
      <c r="B29" s="40"/>
      <c r="C29" s="41">
        <f t="shared" si="2"/>
        <v>0</v>
      </c>
      <c r="D29" s="43"/>
      <c r="E29" s="42">
        <f t="shared" si="3"/>
        <v>0</v>
      </c>
    </row>
    <row r="30" spans="1:13" x14ac:dyDescent="0.2">
      <c r="A30" s="50"/>
      <c r="B30" s="51"/>
      <c r="C30" s="52">
        <f t="shared" si="2"/>
        <v>0</v>
      </c>
      <c r="D30" s="53"/>
      <c r="E30" s="54">
        <f t="shared" si="3"/>
        <v>0</v>
      </c>
    </row>
    <row r="31" spans="1:13" x14ac:dyDescent="0.2">
      <c r="B31" s="40"/>
      <c r="C31" s="41">
        <f t="shared" si="2"/>
        <v>0</v>
      </c>
      <c r="D31" s="43"/>
      <c r="E31" s="45">
        <f t="shared" si="3"/>
        <v>0</v>
      </c>
    </row>
    <row r="32" spans="1:13" x14ac:dyDescent="0.2">
      <c r="A32" s="46"/>
      <c r="B32" s="47"/>
      <c r="C32" s="48"/>
      <c r="D32" s="49"/>
      <c r="E32" s="48"/>
    </row>
    <row r="33" spans="2:5" x14ac:dyDescent="0.2">
      <c r="B33" s="40"/>
      <c r="C33" s="41"/>
      <c r="D33" s="43"/>
      <c r="E33" s="41"/>
    </row>
    <row r="34" spans="2:5" x14ac:dyDescent="0.2">
      <c r="B34" s="40"/>
      <c r="C34" s="41"/>
      <c r="D34" s="43"/>
      <c r="E34" s="41"/>
    </row>
    <row r="35" spans="2:5" x14ac:dyDescent="0.2">
      <c r="B35" s="40"/>
      <c r="C35" s="41"/>
      <c r="D35" s="43"/>
      <c r="E35" s="41"/>
    </row>
    <row r="36" spans="2:5" x14ac:dyDescent="0.2">
      <c r="B36" s="40"/>
      <c r="C36" s="41"/>
      <c r="D36" s="43"/>
      <c r="E36" s="41"/>
    </row>
    <row r="37" spans="2:5" x14ac:dyDescent="0.2">
      <c r="B37" s="40"/>
      <c r="C37" s="41"/>
      <c r="D37" s="43"/>
      <c r="E37" s="41"/>
    </row>
    <row r="38" spans="2:5" x14ac:dyDescent="0.2">
      <c r="B38" s="40"/>
      <c r="C38" s="41"/>
      <c r="D38" s="43"/>
      <c r="E38" s="41"/>
    </row>
    <row r="39" spans="2:5" x14ac:dyDescent="0.2">
      <c r="B39" s="40"/>
      <c r="C39" s="41"/>
      <c r="D39" s="43"/>
      <c r="E39" s="41"/>
    </row>
    <row r="40" spans="2:5" x14ac:dyDescent="0.2">
      <c r="B40" s="40"/>
      <c r="C40" s="41"/>
      <c r="D40" s="43"/>
      <c r="E40" s="41"/>
    </row>
    <row r="41" spans="2:5" x14ac:dyDescent="0.2">
      <c r="B41" s="40"/>
      <c r="C41" s="41"/>
      <c r="D41" s="43"/>
      <c r="E41" s="41"/>
    </row>
    <row r="42" spans="2:5" x14ac:dyDescent="0.2">
      <c r="B42" s="40"/>
      <c r="C42" s="41"/>
      <c r="D42" s="43"/>
      <c r="E42" s="41"/>
    </row>
    <row r="43" spans="2:5" x14ac:dyDescent="0.2">
      <c r="B43" s="40"/>
      <c r="C43" s="41"/>
      <c r="D43" s="43"/>
      <c r="E43" s="41"/>
    </row>
    <row r="44" spans="2:5" x14ac:dyDescent="0.2">
      <c r="B44" s="40"/>
      <c r="C44" s="41"/>
      <c r="D44" s="43"/>
      <c r="E44" s="41"/>
    </row>
    <row r="45" spans="2:5" x14ac:dyDescent="0.2">
      <c r="B45" s="40"/>
      <c r="C45" s="41"/>
      <c r="D45" s="43"/>
      <c r="E45" s="41"/>
    </row>
    <row r="46" spans="2:5" x14ac:dyDescent="0.2">
      <c r="B46" s="40"/>
      <c r="C46" s="41"/>
      <c r="D46" s="43"/>
      <c r="E46" s="41"/>
    </row>
    <row r="47" spans="2:5" x14ac:dyDescent="0.2">
      <c r="B47" s="40"/>
      <c r="C47" s="41"/>
      <c r="D47" s="43"/>
      <c r="E47" s="41"/>
    </row>
    <row r="48" spans="2:5" x14ac:dyDescent="0.2">
      <c r="B48" s="40"/>
      <c r="C48" s="41"/>
      <c r="D48" s="43"/>
      <c r="E48" s="41"/>
    </row>
    <row r="49" spans="2:5" x14ac:dyDescent="0.2">
      <c r="B49" s="40"/>
      <c r="C49" s="41"/>
      <c r="D49" s="43"/>
      <c r="E49" s="41"/>
    </row>
    <row r="50" spans="2:5" x14ac:dyDescent="0.2">
      <c r="B50" s="40"/>
      <c r="C50" s="41"/>
      <c r="D50" s="43"/>
      <c r="E50" s="41"/>
    </row>
  </sheetData>
  <sheetProtection formatCells="0" formatColumns="0" formatRows="0" insertHyperlinks="0" sort="0" autoFilter="0" pivotTables="0"/>
  <pageMargins left="0.78740157499999996" right="0.78740157499999996" top="0.984251969" bottom="0.984251969" header="0.4921259845" footer="0.4921259845"/>
  <pageSetup paperSize="9" scale="84" orientation="landscape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07801-39B6-6C48-8A39-49626387957A}">
  <dimension ref="A1:H100"/>
  <sheetViews>
    <sheetView workbookViewId="0">
      <selection activeCell="F23" sqref="F23"/>
    </sheetView>
  </sheetViews>
  <sheetFormatPr baseColWidth="10" defaultColWidth="11" defaultRowHeight="14" x14ac:dyDescent="0.15"/>
  <cols>
    <col min="1" max="1" width="22" style="26" customWidth="1"/>
    <col min="2" max="2" width="10.83203125" style="26" customWidth="1"/>
    <col min="3" max="3" width="17.33203125" style="26" customWidth="1"/>
    <col min="4" max="4" width="10.6640625" style="25" customWidth="1"/>
    <col min="5" max="5" width="10.83203125" style="25" customWidth="1"/>
    <col min="6" max="6" width="14.83203125" style="20" customWidth="1"/>
    <col min="7" max="7" width="22.1640625" style="19" customWidth="1"/>
    <col min="8" max="8" width="13.6640625" style="19" customWidth="1"/>
    <col min="9" max="16384" width="11" style="19"/>
  </cols>
  <sheetData>
    <row r="1" spans="1:8" s="37" customFormat="1" ht="33" customHeight="1" x14ac:dyDescent="0.2">
      <c r="A1" s="29" t="s">
        <v>45</v>
      </c>
      <c r="B1" s="29" t="s">
        <v>44</v>
      </c>
      <c r="C1" s="29" t="s">
        <v>79</v>
      </c>
      <c r="D1" s="29" t="s">
        <v>42</v>
      </c>
      <c r="E1" s="29" t="s">
        <v>80</v>
      </c>
      <c r="F1" s="29" t="s">
        <v>78</v>
      </c>
      <c r="G1" s="29" t="s">
        <v>77</v>
      </c>
      <c r="H1" s="29" t="s">
        <v>76</v>
      </c>
    </row>
    <row r="2" spans="1:8" x14ac:dyDescent="0.15">
      <c r="A2" s="27" t="s">
        <v>14</v>
      </c>
      <c r="B2" s="27" t="s">
        <v>41</v>
      </c>
      <c r="C2" s="27" t="s">
        <v>13</v>
      </c>
      <c r="D2" s="25" t="s">
        <v>65</v>
      </c>
      <c r="G2" s="34"/>
      <c r="H2" s="34"/>
    </row>
    <row r="3" spans="1:8" x14ac:dyDescent="0.15">
      <c r="A3" s="27" t="s">
        <v>12</v>
      </c>
      <c r="B3" s="27" t="s">
        <v>40</v>
      </c>
      <c r="C3" s="27" t="s">
        <v>13</v>
      </c>
      <c r="D3" s="25" t="s">
        <v>65</v>
      </c>
      <c r="G3" s="34"/>
      <c r="H3" s="34"/>
    </row>
    <row r="4" spans="1:8" x14ac:dyDescent="0.15">
      <c r="A4" s="27" t="s">
        <v>12</v>
      </c>
      <c r="B4" s="27" t="s">
        <v>40</v>
      </c>
      <c r="C4" s="27" t="s">
        <v>14</v>
      </c>
      <c r="D4" s="25" t="s">
        <v>67</v>
      </c>
      <c r="G4" s="34"/>
      <c r="H4" s="34"/>
    </row>
    <row r="5" spans="1:8" x14ac:dyDescent="0.15">
      <c r="A5" s="27" t="s">
        <v>12</v>
      </c>
      <c r="B5" s="27" t="s">
        <v>40</v>
      </c>
      <c r="C5" s="27" t="s">
        <v>9</v>
      </c>
      <c r="D5" s="25" t="s">
        <v>68</v>
      </c>
      <c r="G5" s="34"/>
      <c r="H5" s="34"/>
    </row>
    <row r="6" spans="1:8" x14ac:dyDescent="0.15">
      <c r="A6" s="27" t="s">
        <v>10</v>
      </c>
      <c r="B6" s="27" t="s">
        <v>40</v>
      </c>
      <c r="C6" s="27" t="s">
        <v>12</v>
      </c>
      <c r="D6" s="25" t="s">
        <v>67</v>
      </c>
      <c r="G6" s="34"/>
      <c r="H6" s="34"/>
    </row>
    <row r="7" spans="1:8" ht="45" x14ac:dyDescent="0.15">
      <c r="A7" s="27" t="s">
        <v>9</v>
      </c>
      <c r="B7" s="27" t="s">
        <v>39</v>
      </c>
      <c r="C7" s="27" t="s">
        <v>8</v>
      </c>
      <c r="D7" s="25" t="s">
        <v>69</v>
      </c>
      <c r="E7" s="36" t="s">
        <v>75</v>
      </c>
      <c r="F7" s="21" t="s">
        <v>14</v>
      </c>
      <c r="G7" s="35" t="s">
        <v>74</v>
      </c>
      <c r="H7" s="35" t="s">
        <v>73</v>
      </c>
    </row>
    <row r="8" spans="1:8" x14ac:dyDescent="0.15">
      <c r="A8" s="27" t="s">
        <v>8</v>
      </c>
      <c r="B8" s="27" t="s">
        <v>38</v>
      </c>
      <c r="C8" s="27" t="s">
        <v>11</v>
      </c>
      <c r="D8" s="25" t="s">
        <v>70</v>
      </c>
      <c r="G8" s="34"/>
      <c r="H8" s="34"/>
    </row>
    <row r="9" spans="1:8" x14ac:dyDescent="0.15">
      <c r="A9" s="27" t="s">
        <v>13</v>
      </c>
      <c r="B9" s="27" t="s">
        <v>37</v>
      </c>
      <c r="C9" s="27" t="s">
        <v>11</v>
      </c>
      <c r="D9" s="25" t="s">
        <v>50</v>
      </c>
      <c r="G9" s="34"/>
      <c r="H9" s="34"/>
    </row>
    <row r="10" spans="1:8" x14ac:dyDescent="0.15">
      <c r="A10" s="27" t="s">
        <v>11</v>
      </c>
      <c r="B10" s="27" t="s">
        <v>36</v>
      </c>
      <c r="C10" s="27" t="s">
        <v>12</v>
      </c>
      <c r="D10" s="25" t="s">
        <v>50</v>
      </c>
      <c r="G10" s="34"/>
      <c r="H10" s="34"/>
    </row>
    <row r="11" spans="1:8" x14ac:dyDescent="0.15">
      <c r="A11" s="27" t="s">
        <v>11</v>
      </c>
      <c r="B11" s="27" t="s">
        <v>36</v>
      </c>
      <c r="C11" s="27" t="s">
        <v>10</v>
      </c>
      <c r="D11" s="25" t="s">
        <v>50</v>
      </c>
      <c r="G11" s="34"/>
      <c r="H11" s="34"/>
    </row>
    <row r="12" spans="1:8" x14ac:dyDescent="0.15">
      <c r="G12" s="34"/>
      <c r="H12" s="34"/>
    </row>
    <row r="13" spans="1:8" x14ac:dyDescent="0.15">
      <c r="G13" s="34"/>
      <c r="H13" s="34"/>
    </row>
    <row r="14" spans="1:8" x14ac:dyDescent="0.15">
      <c r="G14" s="34"/>
      <c r="H14" s="34"/>
    </row>
    <row r="15" spans="1:8" x14ac:dyDescent="0.15">
      <c r="G15" s="34"/>
      <c r="H15" s="34"/>
    </row>
    <row r="16" spans="1:8" x14ac:dyDescent="0.15">
      <c r="G16" s="34"/>
      <c r="H16" s="34"/>
    </row>
    <row r="17" spans="7:8" x14ac:dyDescent="0.15">
      <c r="G17" s="34"/>
      <c r="H17" s="34"/>
    </row>
    <row r="18" spans="7:8" x14ac:dyDescent="0.15">
      <c r="G18" s="34"/>
      <c r="H18" s="34"/>
    </row>
    <row r="19" spans="7:8" x14ac:dyDescent="0.15">
      <c r="G19" s="34"/>
      <c r="H19" s="34"/>
    </row>
    <row r="20" spans="7:8" x14ac:dyDescent="0.15">
      <c r="G20" s="34"/>
      <c r="H20" s="34"/>
    </row>
    <row r="21" spans="7:8" x14ac:dyDescent="0.15">
      <c r="G21" s="34"/>
      <c r="H21" s="34"/>
    </row>
    <row r="22" spans="7:8" x14ac:dyDescent="0.15">
      <c r="G22" s="34"/>
      <c r="H22" s="34"/>
    </row>
    <row r="23" spans="7:8" x14ac:dyDescent="0.15">
      <c r="G23" s="34"/>
      <c r="H23" s="34"/>
    </row>
    <row r="24" spans="7:8" x14ac:dyDescent="0.15">
      <c r="G24" s="34"/>
      <c r="H24" s="34"/>
    </row>
    <row r="25" spans="7:8" x14ac:dyDescent="0.15">
      <c r="G25" s="34"/>
      <c r="H25" s="34"/>
    </row>
    <row r="26" spans="7:8" x14ac:dyDescent="0.15">
      <c r="G26" s="34"/>
      <c r="H26" s="34"/>
    </row>
    <row r="27" spans="7:8" x14ac:dyDescent="0.15">
      <c r="G27" s="34"/>
      <c r="H27" s="34"/>
    </row>
    <row r="28" spans="7:8" x14ac:dyDescent="0.15">
      <c r="G28" s="34"/>
      <c r="H28" s="34"/>
    </row>
    <row r="29" spans="7:8" x14ac:dyDescent="0.15">
      <c r="G29" s="34"/>
      <c r="H29" s="34"/>
    </row>
    <row r="30" spans="7:8" x14ac:dyDescent="0.15">
      <c r="G30" s="34"/>
      <c r="H30" s="34"/>
    </row>
    <row r="31" spans="7:8" x14ac:dyDescent="0.15">
      <c r="G31" s="34"/>
      <c r="H31" s="34"/>
    </row>
    <row r="32" spans="7:8" x14ac:dyDescent="0.15">
      <c r="G32" s="34"/>
      <c r="H32" s="34"/>
    </row>
    <row r="33" spans="7:8" x14ac:dyDescent="0.15">
      <c r="G33" s="34"/>
      <c r="H33" s="34"/>
    </row>
    <row r="34" spans="7:8" x14ac:dyDescent="0.15">
      <c r="G34" s="34"/>
      <c r="H34" s="34"/>
    </row>
    <row r="35" spans="7:8" x14ac:dyDescent="0.15">
      <c r="G35" s="34"/>
      <c r="H35" s="34"/>
    </row>
    <row r="36" spans="7:8" x14ac:dyDescent="0.15">
      <c r="G36" s="34"/>
      <c r="H36" s="34"/>
    </row>
    <row r="37" spans="7:8" x14ac:dyDescent="0.15">
      <c r="G37" s="34"/>
      <c r="H37" s="34"/>
    </row>
    <row r="38" spans="7:8" x14ac:dyDescent="0.15">
      <c r="G38" s="34"/>
      <c r="H38" s="34"/>
    </row>
    <row r="39" spans="7:8" x14ac:dyDescent="0.15">
      <c r="G39" s="34"/>
      <c r="H39" s="34"/>
    </row>
    <row r="40" spans="7:8" x14ac:dyDescent="0.15">
      <c r="G40" s="34"/>
      <c r="H40" s="34"/>
    </row>
    <row r="41" spans="7:8" x14ac:dyDescent="0.15">
      <c r="G41" s="34"/>
      <c r="H41" s="34"/>
    </row>
    <row r="42" spans="7:8" x14ac:dyDescent="0.15">
      <c r="G42" s="34"/>
      <c r="H42" s="34"/>
    </row>
    <row r="43" spans="7:8" x14ac:dyDescent="0.15">
      <c r="G43" s="34"/>
      <c r="H43" s="34"/>
    </row>
    <row r="44" spans="7:8" x14ac:dyDescent="0.15">
      <c r="G44" s="34"/>
      <c r="H44" s="34"/>
    </row>
    <row r="45" spans="7:8" x14ac:dyDescent="0.15">
      <c r="G45" s="34"/>
      <c r="H45" s="34"/>
    </row>
    <row r="46" spans="7:8" x14ac:dyDescent="0.15">
      <c r="G46" s="34"/>
      <c r="H46" s="34"/>
    </row>
    <row r="47" spans="7:8" x14ac:dyDescent="0.15">
      <c r="G47" s="34"/>
      <c r="H47" s="34"/>
    </row>
    <row r="48" spans="7:8" x14ac:dyDescent="0.15">
      <c r="G48" s="34"/>
      <c r="H48" s="34"/>
    </row>
    <row r="49" spans="7:8" x14ac:dyDescent="0.15">
      <c r="G49" s="34"/>
      <c r="H49" s="34"/>
    </row>
    <row r="50" spans="7:8" x14ac:dyDescent="0.15">
      <c r="G50" s="34"/>
      <c r="H50" s="34"/>
    </row>
    <row r="51" spans="7:8" x14ac:dyDescent="0.15">
      <c r="G51" s="34"/>
      <c r="H51" s="34"/>
    </row>
    <row r="52" spans="7:8" x14ac:dyDescent="0.15">
      <c r="G52" s="34"/>
      <c r="H52" s="34"/>
    </row>
    <row r="53" spans="7:8" x14ac:dyDescent="0.15">
      <c r="G53" s="34"/>
      <c r="H53" s="34"/>
    </row>
    <row r="54" spans="7:8" x14ac:dyDescent="0.15">
      <c r="G54" s="34"/>
      <c r="H54" s="34"/>
    </row>
    <row r="55" spans="7:8" x14ac:dyDescent="0.15">
      <c r="G55" s="34"/>
      <c r="H55" s="34"/>
    </row>
    <row r="56" spans="7:8" x14ac:dyDescent="0.15">
      <c r="G56" s="34"/>
      <c r="H56" s="34"/>
    </row>
    <row r="57" spans="7:8" x14ac:dyDescent="0.15">
      <c r="G57" s="34"/>
      <c r="H57" s="34"/>
    </row>
    <row r="58" spans="7:8" x14ac:dyDescent="0.15">
      <c r="G58" s="34"/>
      <c r="H58" s="34"/>
    </row>
    <row r="59" spans="7:8" x14ac:dyDescent="0.15">
      <c r="G59" s="34"/>
      <c r="H59" s="34"/>
    </row>
    <row r="60" spans="7:8" x14ac:dyDescent="0.15">
      <c r="G60" s="34"/>
      <c r="H60" s="34"/>
    </row>
    <row r="61" spans="7:8" x14ac:dyDescent="0.15">
      <c r="G61" s="34"/>
      <c r="H61" s="34"/>
    </row>
    <row r="62" spans="7:8" x14ac:dyDescent="0.15">
      <c r="G62" s="34"/>
      <c r="H62" s="34"/>
    </row>
    <row r="63" spans="7:8" x14ac:dyDescent="0.15">
      <c r="G63" s="34"/>
      <c r="H63" s="34"/>
    </row>
    <row r="64" spans="7:8" x14ac:dyDescent="0.15">
      <c r="G64" s="34"/>
      <c r="H64" s="34"/>
    </row>
    <row r="65" spans="7:8" x14ac:dyDescent="0.15">
      <c r="G65" s="34"/>
      <c r="H65" s="34"/>
    </row>
    <row r="66" spans="7:8" x14ac:dyDescent="0.15">
      <c r="G66" s="34"/>
      <c r="H66" s="34"/>
    </row>
    <row r="67" spans="7:8" x14ac:dyDescent="0.15">
      <c r="G67" s="34"/>
      <c r="H67" s="34"/>
    </row>
    <row r="68" spans="7:8" x14ac:dyDescent="0.15">
      <c r="G68" s="34"/>
      <c r="H68" s="34"/>
    </row>
    <row r="69" spans="7:8" x14ac:dyDescent="0.15">
      <c r="G69" s="34"/>
      <c r="H69" s="34"/>
    </row>
    <row r="70" spans="7:8" x14ac:dyDescent="0.15">
      <c r="G70" s="34"/>
      <c r="H70" s="34"/>
    </row>
    <row r="71" spans="7:8" x14ac:dyDescent="0.15">
      <c r="G71" s="34"/>
      <c r="H71" s="34"/>
    </row>
    <row r="72" spans="7:8" x14ac:dyDescent="0.15">
      <c r="G72" s="34"/>
      <c r="H72" s="34"/>
    </row>
    <row r="73" spans="7:8" x14ac:dyDescent="0.15">
      <c r="G73" s="34"/>
      <c r="H73" s="34"/>
    </row>
    <row r="74" spans="7:8" x14ac:dyDescent="0.15">
      <c r="G74" s="34"/>
      <c r="H74" s="34"/>
    </row>
    <row r="75" spans="7:8" x14ac:dyDescent="0.15">
      <c r="G75" s="34"/>
      <c r="H75" s="34"/>
    </row>
    <row r="76" spans="7:8" x14ac:dyDescent="0.15">
      <c r="G76" s="34"/>
      <c r="H76" s="34"/>
    </row>
    <row r="77" spans="7:8" x14ac:dyDescent="0.15">
      <c r="G77" s="34"/>
      <c r="H77" s="34"/>
    </row>
    <row r="78" spans="7:8" x14ac:dyDescent="0.15">
      <c r="G78" s="34"/>
      <c r="H78" s="34"/>
    </row>
    <row r="79" spans="7:8" x14ac:dyDescent="0.15">
      <c r="G79" s="34"/>
      <c r="H79" s="34"/>
    </row>
    <row r="80" spans="7:8" x14ac:dyDescent="0.15">
      <c r="G80" s="34"/>
      <c r="H80" s="34"/>
    </row>
    <row r="81" spans="7:8" x14ac:dyDescent="0.15">
      <c r="G81" s="34"/>
      <c r="H81" s="34"/>
    </row>
    <row r="82" spans="7:8" x14ac:dyDescent="0.15">
      <c r="G82" s="34"/>
      <c r="H82" s="34"/>
    </row>
    <row r="83" spans="7:8" x14ac:dyDescent="0.15">
      <c r="G83" s="34"/>
      <c r="H83" s="34"/>
    </row>
    <row r="84" spans="7:8" x14ac:dyDescent="0.15">
      <c r="G84" s="34"/>
      <c r="H84" s="34"/>
    </row>
    <row r="85" spans="7:8" x14ac:dyDescent="0.15">
      <c r="G85" s="34"/>
      <c r="H85" s="34"/>
    </row>
    <row r="86" spans="7:8" x14ac:dyDescent="0.15">
      <c r="G86" s="34"/>
      <c r="H86" s="34"/>
    </row>
    <row r="87" spans="7:8" x14ac:dyDescent="0.15">
      <c r="G87" s="34"/>
      <c r="H87" s="34"/>
    </row>
    <row r="88" spans="7:8" x14ac:dyDescent="0.15">
      <c r="G88" s="34"/>
      <c r="H88" s="34"/>
    </row>
    <row r="89" spans="7:8" x14ac:dyDescent="0.15">
      <c r="H89" s="34"/>
    </row>
    <row r="90" spans="7:8" x14ac:dyDescent="0.15">
      <c r="H90" s="34"/>
    </row>
    <row r="91" spans="7:8" x14ac:dyDescent="0.15">
      <c r="H91" s="34"/>
    </row>
    <row r="92" spans="7:8" x14ac:dyDescent="0.15">
      <c r="H92" s="34"/>
    </row>
    <row r="93" spans="7:8" x14ac:dyDescent="0.15">
      <c r="H93" s="34"/>
    </row>
    <row r="94" spans="7:8" x14ac:dyDescent="0.15">
      <c r="H94" s="34"/>
    </row>
    <row r="95" spans="7:8" x14ac:dyDescent="0.15">
      <c r="H95" s="34"/>
    </row>
    <row r="96" spans="7:8" x14ac:dyDescent="0.15">
      <c r="H96" s="34"/>
    </row>
    <row r="97" spans="8:8" x14ac:dyDescent="0.15">
      <c r="H97" s="34"/>
    </row>
    <row r="98" spans="8:8" x14ac:dyDescent="0.15">
      <c r="H98" s="34"/>
    </row>
    <row r="99" spans="8:8" x14ac:dyDescent="0.15">
      <c r="H99" s="34"/>
    </row>
    <row r="100" spans="8:8" x14ac:dyDescent="0.15">
      <c r="H100" s="34"/>
    </row>
  </sheetData>
  <pageMargins left="0.7" right="0.7" top="0.78740157499999996" bottom="0.78740157499999996" header="0.3" footer="0.3"/>
  <pageSetup paperSize="9"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B3838-40D8-6349-8E24-14A506CCF30F}">
  <dimension ref="A1"/>
  <sheetViews>
    <sheetView showGridLines="0" zoomScaleNormal="100" workbookViewId="0">
      <selection activeCell="I27" sqref="I27"/>
    </sheetView>
  </sheetViews>
  <sheetFormatPr baseColWidth="10" defaultColWidth="11" defaultRowHeight="15" x14ac:dyDescent="0.2"/>
  <cols>
    <col min="1" max="16384" width="11" style="108"/>
  </cols>
  <sheetData/>
  <pageMargins left="0.78740157480314998" right="0.78740157480314998" top="0.98425196850393704" bottom="0.98425196850393704" header="0.511811023622047" footer="0.511811023622047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42722-28B4-1643-9FAD-4C1BF555E6BA}">
  <sheetPr>
    <pageSetUpPr fitToPage="1"/>
  </sheetPr>
  <dimension ref="A1:F77"/>
  <sheetViews>
    <sheetView tabSelected="1" zoomScale="63" zoomScaleNormal="63" workbookViewId="0">
      <selection activeCell="F18" sqref="F18"/>
    </sheetView>
  </sheetViews>
  <sheetFormatPr baseColWidth="10" defaultColWidth="11" defaultRowHeight="15" x14ac:dyDescent="0.2"/>
  <cols>
    <col min="1" max="1" width="12.83203125" style="58" customWidth="1"/>
    <col min="2" max="3" width="37.5" style="58" customWidth="1"/>
    <col min="4" max="4" width="37.1640625" style="58" customWidth="1"/>
    <col min="5" max="5" width="2" style="58" customWidth="1"/>
    <col min="6" max="6" width="88.1640625" style="59" customWidth="1"/>
    <col min="7" max="16384" width="11" style="58"/>
  </cols>
  <sheetData>
    <row r="1" spans="1:4" ht="41" thickBot="1" x14ac:dyDescent="0.25">
      <c r="A1" s="57" t="s">
        <v>123</v>
      </c>
      <c r="B1" s="134" t="s">
        <v>122</v>
      </c>
      <c r="C1" s="134"/>
      <c r="D1" s="135"/>
    </row>
    <row r="2" spans="1:4" ht="20" thickBot="1" x14ac:dyDescent="0.25">
      <c r="A2" s="60"/>
      <c r="B2" s="61"/>
      <c r="C2" s="61"/>
      <c r="D2" s="61"/>
    </row>
    <row r="3" spans="1:4" ht="21" thickBot="1" x14ac:dyDescent="0.25">
      <c r="A3" s="57" t="s">
        <v>121</v>
      </c>
      <c r="B3" s="134" t="s">
        <v>120</v>
      </c>
      <c r="C3" s="134"/>
      <c r="D3" s="135"/>
    </row>
    <row r="5" spans="1:4" x14ac:dyDescent="0.2">
      <c r="A5" s="133"/>
      <c r="B5" s="62" t="s">
        <v>119</v>
      </c>
      <c r="C5" s="62" t="s">
        <v>119</v>
      </c>
      <c r="D5" s="62" t="s">
        <v>119</v>
      </c>
    </row>
    <row r="6" spans="1:4" ht="19" x14ac:dyDescent="0.2">
      <c r="A6" s="133"/>
      <c r="B6" s="63" t="s">
        <v>118</v>
      </c>
      <c r="C6" s="63" t="s">
        <v>117</v>
      </c>
      <c r="D6" s="63" t="s">
        <v>116</v>
      </c>
    </row>
    <row r="7" spans="1:4" ht="16" x14ac:dyDescent="0.2">
      <c r="A7" s="128" t="s">
        <v>3</v>
      </c>
      <c r="B7" s="67" t="s">
        <v>115</v>
      </c>
      <c r="C7" s="71" t="s">
        <v>114</v>
      </c>
      <c r="D7" s="76" t="s">
        <v>113</v>
      </c>
    </row>
    <row r="8" spans="1:4" ht="16" x14ac:dyDescent="0.2">
      <c r="A8" s="129"/>
      <c r="B8" s="68" t="s">
        <v>112</v>
      </c>
      <c r="C8" s="72" t="s">
        <v>111</v>
      </c>
      <c r="D8" s="77" t="s">
        <v>110</v>
      </c>
    </row>
    <row r="9" spans="1:4" ht="16" x14ac:dyDescent="0.2">
      <c r="A9" s="129"/>
      <c r="B9" s="68"/>
      <c r="C9" s="72" t="s">
        <v>104</v>
      </c>
      <c r="D9" s="77"/>
    </row>
    <row r="10" spans="1:4" x14ac:dyDescent="0.2">
      <c r="A10" s="129"/>
      <c r="B10" s="68"/>
      <c r="C10" s="72"/>
      <c r="D10" s="77"/>
    </row>
    <row r="11" spans="1:4" x14ac:dyDescent="0.2">
      <c r="A11" s="129"/>
      <c r="B11" s="68"/>
      <c r="C11" s="72"/>
      <c r="D11" s="77"/>
    </row>
    <row r="12" spans="1:4" x14ac:dyDescent="0.2">
      <c r="A12" s="129"/>
      <c r="B12" s="68"/>
      <c r="C12" s="72"/>
      <c r="D12" s="77"/>
    </row>
    <row r="13" spans="1:4" x14ac:dyDescent="0.2">
      <c r="A13" s="130"/>
      <c r="B13" s="69"/>
      <c r="C13" s="73"/>
      <c r="D13" s="78"/>
    </row>
    <row r="14" spans="1:4" ht="50" x14ac:dyDescent="0.2">
      <c r="A14" s="64" t="s">
        <v>2</v>
      </c>
      <c r="B14" s="70" t="s">
        <v>109</v>
      </c>
      <c r="C14" s="74" t="s">
        <v>101</v>
      </c>
      <c r="D14" s="75" t="s">
        <v>108</v>
      </c>
    </row>
    <row r="15" spans="1:4" ht="16" x14ac:dyDescent="0.2">
      <c r="A15" s="128" t="s">
        <v>107</v>
      </c>
      <c r="B15" s="67" t="s">
        <v>106</v>
      </c>
      <c r="C15" s="71" t="s">
        <v>105</v>
      </c>
      <c r="D15" s="76" t="s">
        <v>104</v>
      </c>
    </row>
    <row r="16" spans="1:4" ht="16" x14ac:dyDescent="0.2">
      <c r="A16" s="129"/>
      <c r="B16" s="68" t="s">
        <v>103</v>
      </c>
      <c r="C16" s="72" t="s">
        <v>102</v>
      </c>
      <c r="D16" s="77" t="s">
        <v>101</v>
      </c>
    </row>
    <row r="17" spans="1:6" ht="16" x14ac:dyDescent="0.2">
      <c r="A17" s="129"/>
      <c r="B17" s="68"/>
      <c r="C17" s="72" t="s">
        <v>100</v>
      </c>
      <c r="D17" s="77"/>
    </row>
    <row r="18" spans="1:6" ht="16" x14ac:dyDescent="0.2">
      <c r="A18" s="129"/>
      <c r="B18" s="68"/>
      <c r="C18" s="72" t="s">
        <v>99</v>
      </c>
      <c r="D18" s="77"/>
    </row>
    <row r="19" spans="1:6" x14ac:dyDescent="0.2">
      <c r="A19" s="129"/>
      <c r="B19" s="68"/>
      <c r="C19" s="72"/>
      <c r="D19" s="77"/>
    </row>
    <row r="20" spans="1:6" x14ac:dyDescent="0.2">
      <c r="A20" s="129"/>
      <c r="B20" s="68"/>
      <c r="C20" s="72"/>
      <c r="D20" s="77"/>
    </row>
    <row r="21" spans="1:6" x14ac:dyDescent="0.2">
      <c r="A21" s="129"/>
      <c r="B21" s="68"/>
      <c r="C21" s="72"/>
      <c r="D21" s="77"/>
    </row>
    <row r="22" spans="1:6" x14ac:dyDescent="0.2">
      <c r="A22" s="130"/>
      <c r="B22" s="69"/>
      <c r="C22" s="73"/>
      <c r="D22" s="78"/>
    </row>
    <row r="23" spans="1:6" ht="19" x14ac:dyDescent="0.2">
      <c r="F23" s="89" t="s">
        <v>98</v>
      </c>
    </row>
    <row r="24" spans="1:6" ht="16" x14ac:dyDescent="0.2">
      <c r="A24" s="82" t="str">
        <f>CONCATENATE("Questions out of the screen 'System-Present (",C6,,")'")</f>
        <v>Questions out of the screen 'System-Present (during party)'</v>
      </c>
      <c r="B24" s="83"/>
      <c r="C24" s="83"/>
      <c r="D24" s="83"/>
      <c r="F24" s="84"/>
    </row>
    <row r="25" spans="1:6" x14ac:dyDescent="0.2">
      <c r="A25" s="125" t="str">
        <f>CONCATENATE("How can ",C14," itself avoid ",C6," ",B3,"?")</f>
        <v>How can dirty dishes itself avoid during party dish washing after party?</v>
      </c>
      <c r="B25" s="125"/>
      <c r="C25" s="125"/>
      <c r="D25" s="125"/>
      <c r="F25" s="84" t="s">
        <v>97</v>
      </c>
    </row>
    <row r="26" spans="1:6" ht="8" customHeight="1" x14ac:dyDescent="0.2">
      <c r="A26" s="65"/>
      <c r="B26" s="65"/>
      <c r="C26" s="65"/>
      <c r="D26" s="65"/>
      <c r="F26" s="65"/>
    </row>
    <row r="27" spans="1:6" ht="16" x14ac:dyDescent="0.2">
      <c r="A27" s="82" t="str">
        <f>CONCATENATE("Questions out of the screen 'Subsystem-Present (",C6,")'")</f>
        <v>Questions out of the screen 'Subsystem-Present (during party)'</v>
      </c>
      <c r="B27" s="83"/>
      <c r="C27" s="83"/>
      <c r="D27" s="83"/>
      <c r="F27" s="84"/>
    </row>
    <row r="28" spans="1:6" x14ac:dyDescent="0.2">
      <c r="A28" s="136" t="s">
        <v>94</v>
      </c>
      <c r="B28" s="84" t="str">
        <f t="shared" ref="B28:B33" si="0">C15</f>
        <v>leftover food</v>
      </c>
      <c r="C28" s="125" t="str">
        <f>CONCATENATE("itself avoid ",$C$6," ",$B$3,"?")</f>
        <v>itself avoid during party dish washing after party?</v>
      </c>
      <c r="D28" s="125"/>
      <c r="F28" s="84" t="s">
        <v>96</v>
      </c>
    </row>
    <row r="29" spans="1:6" x14ac:dyDescent="0.2">
      <c r="A29" s="136"/>
      <c r="B29" s="84" t="str">
        <f t="shared" si="0"/>
        <v>plates</v>
      </c>
      <c r="C29" s="125"/>
      <c r="D29" s="125"/>
      <c r="F29" s="84"/>
    </row>
    <row r="30" spans="1:6" x14ac:dyDescent="0.2">
      <c r="A30" s="136"/>
      <c r="B30" s="84" t="str">
        <f t="shared" si="0"/>
        <v>cutlery</v>
      </c>
      <c r="C30" s="125"/>
      <c r="D30" s="125"/>
      <c r="F30" s="84"/>
    </row>
    <row r="31" spans="1:6" x14ac:dyDescent="0.2">
      <c r="A31" s="136"/>
      <c r="B31" s="84" t="str">
        <f t="shared" si="0"/>
        <v>glasses</v>
      </c>
      <c r="C31" s="125"/>
      <c r="D31" s="125"/>
      <c r="F31" s="84" t="s">
        <v>95</v>
      </c>
    </row>
    <row r="32" spans="1:6" x14ac:dyDescent="0.2">
      <c r="A32" s="136"/>
      <c r="B32" s="84">
        <f t="shared" si="0"/>
        <v>0</v>
      </c>
      <c r="C32" s="125"/>
      <c r="D32" s="125"/>
      <c r="F32" s="84"/>
    </row>
    <row r="33" spans="1:6" x14ac:dyDescent="0.2">
      <c r="A33" s="136"/>
      <c r="B33" s="84">
        <f t="shared" si="0"/>
        <v>0</v>
      </c>
      <c r="C33" s="125"/>
      <c r="D33" s="125"/>
      <c r="F33" s="84"/>
    </row>
    <row r="34" spans="1:6" ht="8" customHeight="1" x14ac:dyDescent="0.2">
      <c r="A34" s="65"/>
      <c r="B34" s="65"/>
      <c r="C34" s="65"/>
      <c r="D34" s="65"/>
      <c r="F34" s="65"/>
    </row>
    <row r="35" spans="1:6" ht="16" x14ac:dyDescent="0.2">
      <c r="A35" s="82" t="str">
        <f>CONCATENATE("Questions out of the screen 'Supersystem-Present (",C6,")'")</f>
        <v>Questions out of the screen 'Supersystem-Present (during party)'</v>
      </c>
      <c r="B35" s="83"/>
      <c r="C35" s="83"/>
      <c r="D35" s="83"/>
      <c r="F35" s="84"/>
    </row>
    <row r="36" spans="1:6" x14ac:dyDescent="0.2">
      <c r="A36" s="136" t="s">
        <v>94</v>
      </c>
      <c r="B36" s="84" t="str">
        <f>C7</f>
        <v>guests</v>
      </c>
      <c r="C36" s="125" t="str">
        <f>CONCATENATE("itself avoid ",$C$6," ",$B$3,"?")</f>
        <v>itself avoid during party dish washing after party?</v>
      </c>
      <c r="D36" s="125"/>
      <c r="F36" s="84" t="s">
        <v>93</v>
      </c>
    </row>
    <row r="37" spans="1:6" x14ac:dyDescent="0.2">
      <c r="A37" s="136"/>
      <c r="B37" s="84" t="str">
        <f>C8</f>
        <v>rooms</v>
      </c>
      <c r="C37" s="125"/>
      <c r="D37" s="125"/>
      <c r="F37" s="84"/>
    </row>
    <row r="38" spans="1:6" x14ac:dyDescent="0.2">
      <c r="A38" s="136"/>
      <c r="B38" s="84" t="str">
        <f>C9</f>
        <v>kitchen</v>
      </c>
      <c r="C38" s="125"/>
      <c r="D38" s="125"/>
      <c r="F38" s="84" t="s">
        <v>92</v>
      </c>
    </row>
    <row r="39" spans="1:6" x14ac:dyDescent="0.2">
      <c r="A39" s="136"/>
      <c r="B39" s="84">
        <f>C10</f>
        <v>0</v>
      </c>
      <c r="C39" s="125"/>
      <c r="D39" s="125"/>
      <c r="F39" s="84"/>
    </row>
    <row r="40" spans="1:6" x14ac:dyDescent="0.2">
      <c r="A40" s="136"/>
      <c r="B40" s="84">
        <f>C11</f>
        <v>0</v>
      </c>
      <c r="C40" s="125"/>
      <c r="D40" s="125"/>
      <c r="F40" s="84"/>
    </row>
    <row r="41" spans="1:6" ht="8" customHeight="1" x14ac:dyDescent="0.2">
      <c r="A41" s="65"/>
      <c r="B41" s="65"/>
      <c r="C41" s="65"/>
      <c r="D41" s="65"/>
      <c r="F41" s="65"/>
    </row>
    <row r="42" spans="1:6" ht="16" x14ac:dyDescent="0.2">
      <c r="A42" s="79" t="str">
        <f>CONCATENATE("Questions out of the screen 'System-Past (",$B$6,")'")</f>
        <v>Questions out of the screen 'System-Past (prior to party)'</v>
      </c>
      <c r="B42" s="80"/>
      <c r="C42" s="80"/>
      <c r="D42" s="80"/>
      <c r="F42" s="81"/>
    </row>
    <row r="43" spans="1:6" x14ac:dyDescent="0.2">
      <c r="A43" s="132" t="str">
        <f>CONCATENATE("What can ",B14," ",B6," do to avoid occurrence of ",B3,"?")</f>
        <v>What can invitation prior to party do to avoid occurrence of dish washing after party?</v>
      </c>
      <c r="B43" s="132"/>
      <c r="C43" s="132"/>
      <c r="D43" s="132"/>
      <c r="F43" s="81"/>
    </row>
    <row r="44" spans="1:6" ht="8" customHeight="1" x14ac:dyDescent="0.2">
      <c r="A44" s="65"/>
      <c r="B44" s="65"/>
      <c r="C44" s="65"/>
      <c r="D44" s="65"/>
      <c r="F44" s="65"/>
    </row>
    <row r="45" spans="1:6" ht="16" x14ac:dyDescent="0.2">
      <c r="A45" s="79" t="str">
        <f>CONCATENATE("Questions out of the screen 'Subsystem-Past (",B6,")'")</f>
        <v>Questions out of the screen 'Subsystem-Past (prior to party)'</v>
      </c>
      <c r="B45" s="80"/>
      <c r="C45" s="80"/>
      <c r="D45" s="80"/>
      <c r="F45" s="81"/>
    </row>
    <row r="46" spans="1:6" x14ac:dyDescent="0.2">
      <c r="A46" s="131" t="s">
        <v>83</v>
      </c>
      <c r="B46" s="81" t="str">
        <f t="shared" ref="B46:B51" si="1">B15</f>
        <v>text of invitation</v>
      </c>
      <c r="C46" s="132" t="str">
        <f>CONCATENATE("do to avoid ",$B$3,"?")</f>
        <v>do to avoid dish washing after party?</v>
      </c>
      <c r="D46" s="132"/>
      <c r="F46" s="81" t="s">
        <v>91</v>
      </c>
    </row>
    <row r="47" spans="1:6" x14ac:dyDescent="0.2">
      <c r="A47" s="131"/>
      <c r="B47" s="81" t="str">
        <f t="shared" si="1"/>
        <v>general conditions (where, when)</v>
      </c>
      <c r="C47" s="132"/>
      <c r="D47" s="132"/>
      <c r="F47" s="81" t="s">
        <v>90</v>
      </c>
    </row>
    <row r="48" spans="1:6" x14ac:dyDescent="0.2">
      <c r="A48" s="131"/>
      <c r="B48" s="81">
        <f t="shared" si="1"/>
        <v>0</v>
      </c>
      <c r="C48" s="132"/>
      <c r="D48" s="132"/>
      <c r="F48" s="81"/>
    </row>
    <row r="49" spans="1:6" x14ac:dyDescent="0.2">
      <c r="A49" s="131"/>
      <c r="B49" s="81">
        <f t="shared" si="1"/>
        <v>0</v>
      </c>
      <c r="C49" s="132"/>
      <c r="D49" s="132"/>
      <c r="F49" s="81"/>
    </row>
    <row r="50" spans="1:6" x14ac:dyDescent="0.2">
      <c r="A50" s="131"/>
      <c r="B50" s="81">
        <f t="shared" si="1"/>
        <v>0</v>
      </c>
      <c r="C50" s="132"/>
      <c r="D50" s="132"/>
      <c r="F50" s="81"/>
    </row>
    <row r="51" spans="1:6" x14ac:dyDescent="0.2">
      <c r="A51" s="131"/>
      <c r="B51" s="81">
        <f t="shared" si="1"/>
        <v>0</v>
      </c>
      <c r="C51" s="132"/>
      <c r="D51" s="132"/>
      <c r="F51" s="81"/>
    </row>
    <row r="52" spans="1:6" ht="8" customHeight="1" x14ac:dyDescent="0.2">
      <c r="A52" s="65"/>
      <c r="B52" s="65"/>
      <c r="C52" s="65"/>
      <c r="D52" s="65"/>
      <c r="F52" s="65"/>
    </row>
    <row r="53" spans="1:6" ht="16" x14ac:dyDescent="0.2">
      <c r="A53" s="79" t="str">
        <f>CONCATENATE("Questions out of the screen 'Supersystem-Past (",B6,")'")</f>
        <v>Questions out of the screen 'Supersystem-Past (prior to party)'</v>
      </c>
      <c r="B53" s="80"/>
      <c r="C53" s="80"/>
      <c r="D53" s="80"/>
      <c r="F53" s="81"/>
    </row>
    <row r="54" spans="1:6" x14ac:dyDescent="0.2">
      <c r="A54" s="131" t="s">
        <v>83</v>
      </c>
      <c r="B54" s="81" t="str">
        <f>B7</f>
        <v>guest list</v>
      </c>
      <c r="C54" s="132" t="str">
        <f>CONCATENATE("do to avoid ",$B$3,"?")</f>
        <v>do to avoid dish washing after party?</v>
      </c>
      <c r="D54" s="132"/>
      <c r="F54" s="81" t="s">
        <v>89</v>
      </c>
    </row>
    <row r="55" spans="1:6" x14ac:dyDescent="0.2">
      <c r="A55" s="131"/>
      <c r="B55" s="81" t="str">
        <f>B8</f>
        <v>occasion for the party</v>
      </c>
      <c r="C55" s="132"/>
      <c r="D55" s="132"/>
      <c r="F55" s="81" t="s">
        <v>88</v>
      </c>
    </row>
    <row r="56" spans="1:6" x14ac:dyDescent="0.2">
      <c r="A56" s="131"/>
      <c r="B56" s="81">
        <f>B9</f>
        <v>0</v>
      </c>
      <c r="C56" s="132"/>
      <c r="D56" s="132"/>
      <c r="F56" s="81"/>
    </row>
    <row r="57" spans="1:6" x14ac:dyDescent="0.2">
      <c r="A57" s="131"/>
      <c r="B57" s="81">
        <f>B10</f>
        <v>0</v>
      </c>
      <c r="C57" s="132"/>
      <c r="D57" s="132"/>
      <c r="F57" s="81"/>
    </row>
    <row r="58" spans="1:6" x14ac:dyDescent="0.2">
      <c r="A58" s="131"/>
      <c r="B58" s="81">
        <f>B11</f>
        <v>0</v>
      </c>
      <c r="C58" s="132"/>
      <c r="D58" s="132"/>
      <c r="F58" s="81"/>
    </row>
    <row r="59" spans="1:6" ht="8" customHeight="1" x14ac:dyDescent="0.2">
      <c r="A59" s="65"/>
      <c r="B59" s="65"/>
      <c r="C59" s="65"/>
      <c r="D59" s="65"/>
      <c r="F59" s="65"/>
    </row>
    <row r="60" spans="1:6" ht="16" x14ac:dyDescent="0.2">
      <c r="A60" s="85" t="str">
        <f>CONCATENATE("Questions out of the screen 'System-Future (",D6,")'")</f>
        <v>Questions out of the screen 'System-Future (after party)'</v>
      </c>
      <c r="B60" s="86"/>
      <c r="C60" s="86"/>
      <c r="D60" s="86"/>
      <c r="F60" s="86"/>
    </row>
    <row r="61" spans="1:6" x14ac:dyDescent="0.2">
      <c r="A61" s="86" t="str">
        <f>CONCATENATE("What can ",D14," ",D6," do to still reach ",B1,"?")</f>
        <v>What can dirty party rooms after party do to still reach nothing to do the next day?</v>
      </c>
      <c r="B61" s="86"/>
      <c r="C61" s="86"/>
      <c r="D61" s="86"/>
      <c r="F61" s="86" t="s">
        <v>87</v>
      </c>
    </row>
    <row r="62" spans="1:6" ht="8" customHeight="1" x14ac:dyDescent="0.2">
      <c r="A62" s="65"/>
      <c r="B62" s="65"/>
      <c r="C62" s="65"/>
      <c r="D62" s="65"/>
      <c r="F62" s="65"/>
    </row>
    <row r="63" spans="1:6" ht="16" x14ac:dyDescent="0.2">
      <c r="A63" s="87" t="s">
        <v>86</v>
      </c>
      <c r="B63" s="86"/>
      <c r="C63" s="86"/>
      <c r="D63" s="86"/>
      <c r="F63" s="86"/>
    </row>
    <row r="64" spans="1:6" x14ac:dyDescent="0.2">
      <c r="A64" s="127" t="s">
        <v>83</v>
      </c>
      <c r="B64" s="88" t="str">
        <f t="shared" ref="B64:B69" si="2">D15</f>
        <v>kitchen</v>
      </c>
      <c r="C64" s="126" t="str">
        <f>CONCATENATE(D6," do to still reach ",B1,"?")</f>
        <v>after party do to still reach nothing to do the next day?</v>
      </c>
      <c r="D64" s="126"/>
      <c r="F64" s="86"/>
    </row>
    <row r="65" spans="1:6" x14ac:dyDescent="0.2">
      <c r="A65" s="127"/>
      <c r="B65" s="88" t="str">
        <f t="shared" si="2"/>
        <v>dirty dishes</v>
      </c>
      <c r="C65" s="126"/>
      <c r="D65" s="126"/>
      <c r="F65" s="86" t="s">
        <v>85</v>
      </c>
    </row>
    <row r="66" spans="1:6" x14ac:dyDescent="0.2">
      <c r="A66" s="127"/>
      <c r="B66" s="88">
        <f t="shared" si="2"/>
        <v>0</v>
      </c>
      <c r="C66" s="126"/>
      <c r="D66" s="126"/>
      <c r="F66" s="86"/>
    </row>
    <row r="67" spans="1:6" x14ac:dyDescent="0.2">
      <c r="A67" s="127"/>
      <c r="B67" s="88">
        <f t="shared" si="2"/>
        <v>0</v>
      </c>
      <c r="C67" s="126"/>
      <c r="D67" s="126"/>
      <c r="F67" s="86"/>
    </row>
    <row r="68" spans="1:6" x14ac:dyDescent="0.2">
      <c r="A68" s="127"/>
      <c r="B68" s="88">
        <f t="shared" si="2"/>
        <v>0</v>
      </c>
      <c r="C68" s="126"/>
      <c r="D68" s="126"/>
      <c r="F68" s="86"/>
    </row>
    <row r="69" spans="1:6" x14ac:dyDescent="0.2">
      <c r="A69" s="127"/>
      <c r="B69" s="88">
        <f t="shared" si="2"/>
        <v>0</v>
      </c>
      <c r="C69" s="126"/>
      <c r="D69" s="126"/>
      <c r="F69" s="86"/>
    </row>
    <row r="70" spans="1:6" ht="8" customHeight="1" x14ac:dyDescent="0.2">
      <c r="A70" s="65"/>
      <c r="B70" s="65"/>
      <c r="C70" s="65"/>
      <c r="D70" s="65"/>
      <c r="F70" s="65"/>
    </row>
    <row r="71" spans="1:6" ht="16" x14ac:dyDescent="0.2">
      <c r="A71" s="87" t="s">
        <v>84</v>
      </c>
      <c r="B71" s="86"/>
      <c r="C71" s="86"/>
      <c r="D71" s="86"/>
      <c r="F71" s="86"/>
    </row>
    <row r="72" spans="1:6" x14ac:dyDescent="0.2">
      <c r="A72" s="127" t="s">
        <v>83</v>
      </c>
      <c r="B72" s="88" t="str">
        <f>D7</f>
        <v>guests staying overnight</v>
      </c>
      <c r="C72" s="126" t="str">
        <f>CONCATENATE(D6," do to still reach ",B1,"?")</f>
        <v>after party do to still reach nothing to do the next day?</v>
      </c>
      <c r="D72" s="126"/>
      <c r="F72" s="86" t="s">
        <v>82</v>
      </c>
    </row>
    <row r="73" spans="1:6" x14ac:dyDescent="0.2">
      <c r="A73" s="127"/>
      <c r="B73" s="88" t="str">
        <f>D8</f>
        <v>neighbours</v>
      </c>
      <c r="C73" s="126"/>
      <c r="D73" s="126"/>
      <c r="F73" s="86" t="s">
        <v>81</v>
      </c>
    </row>
    <row r="74" spans="1:6" x14ac:dyDescent="0.2">
      <c r="A74" s="127"/>
      <c r="B74" s="88">
        <f>D9</f>
        <v>0</v>
      </c>
      <c r="C74" s="126"/>
      <c r="D74" s="126"/>
      <c r="F74" s="86"/>
    </row>
    <row r="75" spans="1:6" x14ac:dyDescent="0.2">
      <c r="A75" s="127"/>
      <c r="B75" s="88">
        <f>D10</f>
        <v>0</v>
      </c>
      <c r="C75" s="126"/>
      <c r="D75" s="126"/>
      <c r="F75" s="86"/>
    </row>
    <row r="76" spans="1:6" x14ac:dyDescent="0.2">
      <c r="A76" s="127"/>
      <c r="B76" s="88">
        <f>D11</f>
        <v>0</v>
      </c>
      <c r="C76" s="126"/>
      <c r="D76" s="126"/>
      <c r="F76" s="86"/>
    </row>
    <row r="77" spans="1:6" x14ac:dyDescent="0.2">
      <c r="B77" s="66"/>
    </row>
  </sheetData>
  <mergeCells count="19">
    <mergeCell ref="B3:D3"/>
    <mergeCell ref="B1:D1"/>
    <mergeCell ref="A54:A58"/>
    <mergeCell ref="C54:D58"/>
    <mergeCell ref="A28:A33"/>
    <mergeCell ref="C28:D33"/>
    <mergeCell ref="A36:A40"/>
    <mergeCell ref="C36:D40"/>
    <mergeCell ref="A43:D43"/>
    <mergeCell ref="A7:A13"/>
    <mergeCell ref="A15:A22"/>
    <mergeCell ref="A46:A51"/>
    <mergeCell ref="C46:D51"/>
    <mergeCell ref="A5:A6"/>
    <mergeCell ref="A25:D25"/>
    <mergeCell ref="C72:D76"/>
    <mergeCell ref="A72:A76"/>
    <mergeCell ref="A64:A69"/>
    <mergeCell ref="C64:D69"/>
  </mergeCells>
  <pageMargins left="0.78740157499999996" right="0.78740157499999996" top="0.984251969" bottom="0.984251969" header="0.4921259845" footer="0.4921259845"/>
  <pageSetup paperSize="9"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13</vt:i4>
      </vt:variant>
    </vt:vector>
  </HeadingPairs>
  <TitlesOfParts>
    <vt:vector size="13" baseType="lpstr">
      <vt:lpstr>9 screen approach</vt:lpstr>
      <vt:lpstr>Component Analysis</vt:lpstr>
      <vt:lpstr>Interaction analysis</vt:lpstr>
      <vt:lpstr>Function modelling</vt:lpstr>
      <vt:lpstr>FM graphically</vt:lpstr>
      <vt:lpstr>Function-cost-diagram</vt:lpstr>
      <vt:lpstr>Table for trimming-model</vt:lpstr>
      <vt:lpstr>Trimming-modell graphically</vt:lpstr>
      <vt:lpstr>Problemorientated 9 screen appr</vt:lpstr>
      <vt:lpstr>Using Effects Data Base</vt:lpstr>
      <vt:lpstr>EC Worksheet</vt:lpstr>
      <vt:lpstr>PC Worksheet</vt:lpstr>
      <vt:lpstr>Su-field Worksheet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Tabitha Adunka</dc:creator>
  <cp:lastModifiedBy>Robert Adunka</cp:lastModifiedBy>
  <dcterms:created xsi:type="dcterms:W3CDTF">2026-07-29T09:41:32Z</dcterms:created>
  <dcterms:modified xsi:type="dcterms:W3CDTF">2026-07-31T09:20:22Z</dcterms:modified>
</cp:coreProperties>
</file>