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abitha/Nextcloud/CI-TCG/"/>
    </mc:Choice>
  </mc:AlternateContent>
  <xr:revisionPtr revIDLastSave="0" documentId="13_ncr:1_{88288E1C-DF95-7A4D-B348-0197E82A0C25}" xr6:coauthVersionLast="47" xr6:coauthVersionMax="47" xr10:uidLastSave="{00000000-0000-0000-0000-000000000000}"/>
  <bookViews>
    <workbookView xWindow="0" yWindow="660" windowWidth="15120" windowHeight="17380" xr2:uid="{00000000-000D-0000-FFFF-FFFF00000000}"/>
  </bookViews>
  <sheets>
    <sheet name="9-Felder-Denken" sheetId="1" r:id="rId1"/>
    <sheet name="Komponentenanalyse" sheetId="4" r:id="rId2"/>
    <sheet name="Interaktionsanalyse" sheetId="3" r:id="rId3"/>
    <sheet name="FM Tabelle" sheetId="7" r:id="rId4"/>
    <sheet name="FM Grafisch" sheetId="8" r:id="rId5"/>
    <sheet name="Funktion-Kosten-Diagramm" sheetId="11" r:id="rId6"/>
    <sheet name="Trimm-Modell Tabelle" sheetId="12" r:id="rId7"/>
    <sheet name="Trimm-Modell Grafisch" sheetId="13" r:id="rId8"/>
    <sheet name="Problemorientiertes 9-Felder-De" sheetId="22" r:id="rId9"/>
    <sheet name="Effektedatenbanken" sheetId="21" r:id="rId10"/>
    <sheet name="Technischer Widerspruch" sheetId="16" r:id="rId11"/>
    <sheet name="Physikalischer Widerspruch" sheetId="23" r:id="rId12"/>
    <sheet name="Standardlösungen" sheetId="18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" i="22" l="1"/>
  <c r="A24" i="22"/>
  <c r="A25" i="22"/>
  <c r="A27" i="22"/>
  <c r="B28" i="22"/>
  <c r="C28" i="22"/>
  <c r="B29" i="22"/>
  <c r="B30" i="22"/>
  <c r="B31" i="22"/>
  <c r="B32" i="22"/>
  <c r="B33" i="22"/>
  <c r="A35" i="22"/>
  <c r="B36" i="22"/>
  <c r="C36" i="22"/>
  <c r="B37" i="22"/>
  <c r="B38" i="22"/>
  <c r="B39" i="22"/>
  <c r="B40" i="22"/>
  <c r="A42" i="22"/>
  <c r="A43" i="22"/>
  <c r="A45" i="22"/>
  <c r="B46" i="22"/>
  <c r="C46" i="22"/>
  <c r="B47" i="22"/>
  <c r="B48" i="22"/>
  <c r="B49" i="22"/>
  <c r="B50" i="22"/>
  <c r="B51" i="22"/>
  <c r="A53" i="22"/>
  <c r="B54" i="22"/>
  <c r="C54" i="22"/>
  <c r="B55" i="22"/>
  <c r="B56" i="22"/>
  <c r="B57" i="22"/>
  <c r="B58" i="22"/>
  <c r="A61" i="22"/>
  <c r="B64" i="22"/>
  <c r="C64" i="22"/>
  <c r="B65" i="22"/>
  <c r="B66" i="22"/>
  <c r="B67" i="22"/>
  <c r="B68" i="22"/>
  <c r="B69" i="22"/>
  <c r="B72" i="22"/>
  <c r="C72" i="22"/>
  <c r="B73" i="22"/>
  <c r="B74" i="22"/>
  <c r="B75" i="22"/>
  <c r="B76" i="22"/>
  <c r="E8" i="11" l="1"/>
  <c r="E30" i="11"/>
  <c r="C30" i="11"/>
  <c r="E28" i="11"/>
  <c r="C28" i="11"/>
  <c r="E26" i="11"/>
  <c r="C26" i="11"/>
  <c r="E24" i="11"/>
  <c r="C24" i="11"/>
  <c r="E22" i="11"/>
  <c r="C22" i="11"/>
  <c r="E20" i="11"/>
  <c r="C20" i="11"/>
  <c r="E18" i="11"/>
  <c r="C18" i="11"/>
  <c r="E16" i="11"/>
  <c r="C16" i="11"/>
  <c r="E14" i="11"/>
  <c r="C14" i="11"/>
  <c r="E12" i="11"/>
  <c r="C12" i="11"/>
  <c r="E10" i="11"/>
  <c r="C10" i="11"/>
  <c r="C4" i="11"/>
  <c r="E4" i="11"/>
  <c r="C1" i="11"/>
  <c r="E1" i="11"/>
  <c r="C2" i="11"/>
  <c r="E2" i="11"/>
  <c r="C3" i="11"/>
  <c r="E3" i="11"/>
  <c r="C5" i="11"/>
  <c r="E5" i="11"/>
  <c r="C6" i="11"/>
  <c r="E6" i="11"/>
  <c r="C7" i="11"/>
  <c r="E7" i="11"/>
  <c r="C8" i="11"/>
  <c r="C9" i="11"/>
  <c r="E9" i="11"/>
  <c r="C11" i="11"/>
  <c r="E11" i="11"/>
  <c r="C13" i="11"/>
  <c r="E13" i="11"/>
  <c r="C15" i="11"/>
  <c r="E15" i="11"/>
  <c r="C17" i="11"/>
  <c r="E17" i="11"/>
  <c r="C19" i="11"/>
  <c r="E19" i="11"/>
  <c r="C21" i="11"/>
  <c r="E21" i="11"/>
  <c r="C23" i="11"/>
  <c r="E23" i="11"/>
  <c r="C25" i="11"/>
  <c r="E25" i="11"/>
  <c r="C27" i="11"/>
  <c r="E27" i="11"/>
  <c r="C29" i="11"/>
  <c r="E29" i="11"/>
  <c r="C31" i="11"/>
  <c r="E31" i="11"/>
  <c r="B1" i="3"/>
  <c r="C1" i="3"/>
  <c r="D1" i="3"/>
  <c r="E1" i="3"/>
  <c r="F1" i="3"/>
  <c r="G1" i="3"/>
  <c r="H1" i="3"/>
  <c r="I1" i="3"/>
  <c r="J1" i="3"/>
  <c r="K1" i="3"/>
  <c r="L1" i="3"/>
  <c r="M1" i="3"/>
  <c r="N1" i="3"/>
  <c r="O1" i="3"/>
  <c r="P1" i="3"/>
  <c r="Q1" i="3"/>
  <c r="R1" i="3"/>
  <c r="S1" i="3"/>
  <c r="T1" i="3"/>
  <c r="U1" i="3"/>
  <c r="V1" i="3"/>
  <c r="W1" i="3"/>
  <c r="X1" i="3"/>
</calcChain>
</file>

<file path=xl/sharedStrings.xml><?xml version="1.0" encoding="utf-8"?>
<sst xmlns="http://schemas.openxmlformats.org/spreadsheetml/2006/main" count="358" uniqueCount="193">
  <si>
    <t>Vergangenheit</t>
  </si>
  <si>
    <t>Gegenwart</t>
  </si>
  <si>
    <t>Zukunft</t>
  </si>
  <si>
    <t>System</t>
  </si>
  <si>
    <t>Jahr:</t>
  </si>
  <si>
    <t>Technisches System:</t>
  </si>
  <si>
    <t>Fragestellungen aus dem Feld "Supersystem-Zukunft (Nach dem Problem)":</t>
  </si>
  <si>
    <t>Fragestellungen aus dem Feld "Subsystem-Zukunft (Nach dem Problem)":</t>
  </si>
  <si>
    <t>Zeitpunkt:</t>
  </si>
  <si>
    <t>-</t>
  </si>
  <si>
    <t>+</t>
  </si>
  <si>
    <t>Staub, Flüssigkeiten, Müll</t>
  </si>
  <si>
    <t>Schlitten</t>
  </si>
  <si>
    <t>Abdeckung</t>
  </si>
  <si>
    <t>Klebstoff</t>
  </si>
  <si>
    <t>Stoßverbinder</t>
  </si>
  <si>
    <t>Schienen</t>
  </si>
  <si>
    <t>Permanentmagnete</t>
  </si>
  <si>
    <t xml:space="preserve">Komponenten, Zielkomponente und Supersystemkomponenten in diese Spalte eintragen. </t>
  </si>
  <si>
    <t>(bewegt Schlitten)</t>
  </si>
  <si>
    <t>Werkzeugmaschine</t>
  </si>
  <si>
    <t>Schlitten bewegen</t>
  </si>
  <si>
    <t>Synchron-Linearmotor</t>
  </si>
  <si>
    <t>Tragen Sie hier das Supersystem ein.</t>
  </si>
  <si>
    <t>Tragen Sie hier relevante Komponenten des Supersystems ein (Zielkomponente und weitere Supersystemkomponenten)</t>
  </si>
  <si>
    <t>Tragen Sie hier die Komponenten Ihres technischen Systems ein</t>
  </si>
  <si>
    <t>Benennen Sie die Hauptfunktion Ihres technischen Systems,
Aktion und Zielkomponente (Verb und Objekt)</t>
  </si>
  <si>
    <t>Tragen Sie hier die Bezeichnung des technischen Systems ein.</t>
  </si>
  <si>
    <t>Supersystem (Umgebung)</t>
  </si>
  <si>
    <t>Supersystem Komponenten</t>
  </si>
  <si>
    <t>Komponenten</t>
  </si>
  <si>
    <t>Hauptfunktion</t>
  </si>
  <si>
    <t>Technisches System</t>
  </si>
  <si>
    <t>beschädigt</t>
  </si>
  <si>
    <t>führt</t>
  </si>
  <si>
    <t>stoppt</t>
  </si>
  <si>
    <t>hält</t>
  </si>
  <si>
    <t>halten</t>
  </si>
  <si>
    <t>bewegen</t>
  </si>
  <si>
    <t>Kategorie</t>
  </si>
  <si>
    <t>Objekt der Funktion</t>
  </si>
  <si>
    <t>Aktion</t>
  </si>
  <si>
    <t>Funktionsträger</t>
  </si>
  <si>
    <t>Wie kann es verhindert werden, dass Staub, Flüssigkeiten und Müll die Stoßverbinder beschädigen?</t>
  </si>
  <si>
    <t>H</t>
  </si>
  <si>
    <t>Wie kann es verhindert werden, dass Staub, Flüssigkeiten und Müll die Schienen beschädigen?</t>
  </si>
  <si>
    <t>Wie kann es verhindert werden, dass der Rotor Staub, Flüssigkeiten und Müll vor sich her schiebt?</t>
  </si>
  <si>
    <t>Wie kann die Abdeckung besser Staub, Flüssigkeiten, Müll abhalten?</t>
  </si>
  <si>
    <t>I</t>
  </si>
  <si>
    <t>U</t>
  </si>
  <si>
    <t>Wie kann die Interaktion „hält“ zwischen Klebstoff  und Abdeckung gemindert werden?</t>
  </si>
  <si>
    <t>E</t>
  </si>
  <si>
    <t>N</t>
  </si>
  <si>
    <t>Wie kann die Interaktion „halten“ zwischen Schienen  und Klebstoff gemindert werden?</t>
  </si>
  <si>
    <t>Aufgabe</t>
  </si>
  <si>
    <t xml:space="preserve">      "</t>
  </si>
  <si>
    <t>Ad</t>
  </si>
  <si>
    <t>A2</t>
  </si>
  <si>
    <t>A1</t>
  </si>
  <si>
    <t>A3</t>
  </si>
  <si>
    <t>5+3+1 = 9</t>
  </si>
  <si>
    <t>B</t>
  </si>
  <si>
    <t>Schiene</t>
  </si>
  <si>
    <t>Funktion</t>
  </si>
  <si>
    <t>Kosten</t>
  </si>
  <si>
    <t>Magnetische Abdeckung</t>
  </si>
  <si>
    <t>Wie können die Permanentmagnete die Abdeckung halten?</t>
  </si>
  <si>
    <t>Regel C</t>
  </si>
  <si>
    <t>Lösungsideen</t>
  </si>
  <si>
    <t>Trimm-Probleme</t>
  </si>
  <si>
    <t>Neuer Funktionstäger</t>
  </si>
  <si>
    <t>Trimmen-Regeln</t>
  </si>
  <si>
    <t>Kategorie / Rang</t>
  </si>
  <si>
    <t>Ferromagnetismus</t>
  </si>
  <si>
    <t>1) Wie können die Permanentmagnete die Abdeckung halten?</t>
  </si>
  <si>
    <t>Lösungsidee</t>
  </si>
  <si>
    <t>Effekt</t>
  </si>
  <si>
    <t>Aufgaben aus Trimm-Modellen</t>
  </si>
  <si>
    <t>Abdeckung wird vor der Demontage erwärmt, wodurch der Klebstoff weich wird und sich die Abdeckung leicht entfernen lässt.</t>
  </si>
  <si>
    <t>Thermisch aktivierter Klebstoff</t>
  </si>
  <si>
    <t>5.2) Wie kann die Interaktion „hält“ zwischen Klebstoff  und Abdeckung gemindert werden?</t>
  </si>
  <si>
    <t>Klebstoff, der wie bei den Notizzetteln nur auf einer Seite haften bleibt verwenden.</t>
  </si>
  <si>
    <t>Haftnotizen</t>
  </si>
  <si>
    <t>5.1) Wie kann die Interaktion „halten“ zwischen Schienen  und Klebstoff gemindert werden?</t>
  </si>
  <si>
    <t>5) Wie kann das Halten des Klebstoffes im Demontagefall gemindert werden?</t>
  </si>
  <si>
    <t>4) Wie kann die Abdeckung besser Staub, Flüssigkeiten, Müll abhalten?</t>
  </si>
  <si>
    <t>3) Wie kann es verhindert werden, dass Staub, Flüssigkeiten und Müll die Stoßverbinder beschädigen?</t>
  </si>
  <si>
    <t>2) Wie kann es verhindert werden, dass Staub, Flüssigkeiten und Müll die Schienen beschädigen?</t>
  </si>
  <si>
    <t>1) Wie kann es verhindert werden, dass der Schlitten Staub, Flüssigkeiten und Müll vor sich her schiebt?</t>
  </si>
  <si>
    <t>Aufgaben aus inkrementeller Verbesserung</t>
  </si>
  <si>
    <t>Kipplaufgewehre</t>
  </si>
  <si>
    <t>TW1</t>
  </si>
  <si>
    <t>Vorderlader benötigen zu lange zum Laden. Wie kann der Vorgang beschleunigt werden?</t>
  </si>
  <si>
    <t>Innovative Prinzipien</t>
  </si>
  <si>
    <t>Abstrakter Widerspruch</t>
  </si>
  <si>
    <t>TWx</t>
  </si>
  <si>
    <t>Technischer Widerspruch</t>
  </si>
  <si>
    <t>Problem</t>
  </si>
  <si>
    <t>Gewählte Methode</t>
  </si>
  <si>
    <t>Physikalischer Widerspruch</t>
  </si>
  <si>
    <t>Es wird vorgeschlagen, die Tragfläche des Bootes zu unterkühlen.
Es bildet sich eine Eisschicht auf der Tragfläche, welche durch die Kavitation wieder abgetragen wird, sich aber ständig regeneriert.</t>
  </si>
  <si>
    <t>F1
/      \ 
S1 ~|~ S2
S2'</t>
  </si>
  <si>
    <t>Gruppe 1: Aufbau und Zerlegung vollständiger Stoff-Feld-Modelle
Standardlösung 1.2.2 – Einführung eines modifizierten Stoffes</t>
  </si>
  <si>
    <t xml:space="preserve">F1
/      \ 
S1 ~~ S2
</t>
  </si>
  <si>
    <t>Finden Sie eine Möglichkeit, die Kavitation bei Tragflächenbooten zu verhindern.</t>
  </si>
  <si>
    <t>Lösung</t>
  </si>
  <si>
    <t>Gewählte Standardlösung (Neues S/F-Modell)</t>
  </si>
  <si>
    <t>Mögliche Standardlösungen</t>
  </si>
  <si>
    <t>S/F-Modell des Problems</t>
  </si>
  <si>
    <t>Interagierende Komponenten</t>
  </si>
  <si>
    <r>
      <t xml:space="preserve">Supersystem
</t>
    </r>
    <r>
      <rPr>
        <sz val="10"/>
        <color theme="0"/>
        <rFont val="Calibri"/>
        <family val="2"/>
        <scheme val="minor"/>
      </rPr>
      <t>(Obersystem)</t>
    </r>
  </si>
  <si>
    <r>
      <t xml:space="preserve">Subsystem
</t>
    </r>
    <r>
      <rPr>
        <sz val="10"/>
        <color theme="0"/>
        <rFont val="Calibri"/>
        <family val="2"/>
        <scheme val="minor"/>
      </rPr>
      <t>(Untersystem)</t>
    </r>
  </si>
  <si>
    <r>
      <t>TW1:</t>
    </r>
    <r>
      <rPr>
        <sz val="11"/>
        <rFont val="Calibri"/>
        <family val="2"/>
        <scheme val="minor"/>
      </rPr>
      <t xml:space="preserve">
WENN der Lauf des Vorderladers lang ist,
DANN steigt die Treffsicherheit,
ABER der Ladekomfort sinkt.
</t>
    </r>
    <r>
      <rPr>
        <b/>
        <sz val="11"/>
        <rFont val="Calibri"/>
        <family val="2"/>
        <scheme val="minor"/>
      </rPr>
      <t>TW2:</t>
    </r>
    <r>
      <rPr>
        <sz val="11"/>
        <rFont val="Calibri"/>
        <family val="2"/>
        <scheme val="minor"/>
      </rPr>
      <t xml:space="preserve">
WENN der Lauf des Vorderladers kurz ist, 
DANN erreichen wir besseren Ladekomfort, 
ABER die Treffsicherheit sinkt.
</t>
    </r>
  </si>
  <si>
    <r>
      <t xml:space="preserve">Treffsicherheit:
- </t>
    </r>
    <r>
      <rPr>
        <b/>
        <i/>
        <sz val="11"/>
        <rFont val="Calibri"/>
        <family val="2"/>
        <scheme val="minor"/>
      </rPr>
      <t>Messgenauigkeit</t>
    </r>
    <r>
      <rPr>
        <sz val="11"/>
        <rFont val="Calibri"/>
        <family val="2"/>
        <scheme val="minor"/>
      </rPr>
      <t xml:space="preserve">
- Benutzungsfreundlichkeit
Ladekomfort:
- </t>
    </r>
    <r>
      <rPr>
        <b/>
        <i/>
        <sz val="11"/>
        <rFont val="Calibri"/>
        <family val="2"/>
        <scheme val="minor"/>
      </rPr>
      <t>Geschwindigkeit</t>
    </r>
    <r>
      <rPr>
        <sz val="11"/>
        <rFont val="Calibri"/>
        <family val="2"/>
        <scheme val="minor"/>
      </rPr>
      <t xml:space="preserve">
- Zeitverlust</t>
    </r>
  </si>
  <si>
    <r>
      <t>28,</t>
    </r>
    <r>
      <rPr>
        <sz val="11"/>
        <rFont val="Calibri"/>
        <family val="2"/>
        <scheme val="minor"/>
      </rPr>
      <t xml:space="preserve"> 13, 32, 24</t>
    </r>
  </si>
  <si>
    <t xml:space="preserve">Der Lauf des Vorderladers
SOLLTE lang sein
UM die Treffsicherheit zu steigern
UND
der Lauf des Vorderladers 
SOLLTE kurz sein 
UM besseren Ladekomfort zu bieten.
</t>
  </si>
  <si>
    <t xml:space="preserve">Tragfläche
Wasser
Luft
mechanisches Interaktionsfeld zwischen Tragfläche und Wasser-Luft-Gemisch
</t>
  </si>
  <si>
    <t>Erfüllungs-grad</t>
  </si>
  <si>
    <t>Funktions-rang</t>
  </si>
  <si>
    <t>Funktions-punkte</t>
  </si>
  <si>
    <t>Summe pro Funktions-träger</t>
  </si>
  <si>
    <t>https://depatisnet.dpma.de/DepatisNet/depatisnet?action=basis</t>
  </si>
  <si>
    <t>DEPATISnet</t>
  </si>
  <si>
    <t>https://worldwide.espacenet.com/patent/search</t>
  </si>
  <si>
    <t>Espacenet</t>
  </si>
  <si>
    <t>https://patentscope.wipo.int/search/de/search.jsf</t>
  </si>
  <si>
    <t>WIPO</t>
  </si>
  <si>
    <t>https://www.lens.org/</t>
  </si>
  <si>
    <t>The Lens</t>
  </si>
  <si>
    <t>http://www.patentinspiration.com</t>
  </si>
  <si>
    <t>PatentInspiration</t>
  </si>
  <si>
    <t>Links zu Patentdatenbanken</t>
  </si>
  <si>
    <t>https://asknature.org/</t>
  </si>
  <si>
    <t>AskNature</t>
  </si>
  <si>
    <t>http://www.productioninspiration.com/</t>
  </si>
  <si>
    <t>Production Inspiration</t>
  </si>
  <si>
    <t>http://wbam2244.dns-systems.net//EDB_Welcome.php</t>
  </si>
  <si>
    <t>Oxford Creativity Datenbank</t>
  </si>
  <si>
    <t>Links zu den Effektedatenbanken</t>
  </si>
  <si>
    <t>Spülmaschine der Nachbarn mitbenutzen</t>
  </si>
  <si>
    <t>Gäste für Abwasch verpflichten</t>
  </si>
  <si>
    <t>Was kann</t>
  </si>
  <si>
    <t>Zum Spüldienst geben</t>
  </si>
  <si>
    <t>Aufräumdienst bestellen</t>
  </si>
  <si>
    <t>Toga-Party</t>
  </si>
  <si>
    <t>nur reinliche Leute einladen</t>
  </si>
  <si>
    <t>Party fängt erst nach dem Abendessen an</t>
  </si>
  <si>
    <t>jeder soll sein Geschirr selbst mitbringen</t>
  </si>
  <si>
    <t>in der Küche wird Waschwasser bereit gestellt</t>
  </si>
  <si>
    <t>es gibt zu wenig Geschirr, die Gäste müssen selbst abspülen</t>
  </si>
  <si>
    <t>Wie kann</t>
  </si>
  <si>
    <t>es gibt keine Gläser, nur aus Flaschen trinken</t>
  </si>
  <si>
    <t>trockenes Essen wird gereicht</t>
  </si>
  <si>
    <t>es gibt kein Geschirr</t>
  </si>
  <si>
    <t>Lösungsideen:</t>
  </si>
  <si>
    <t>Gläser</t>
  </si>
  <si>
    <t>Besteck</t>
  </si>
  <si>
    <t>dreckiges Geschirr</t>
  </si>
  <si>
    <t>Teller</t>
  </si>
  <si>
    <t>Rahmenbedingungen (Wo, Wann)</t>
  </si>
  <si>
    <t>Küche</t>
  </si>
  <si>
    <t>Essensreste</t>
  </si>
  <si>
    <t>Einladungstext</t>
  </si>
  <si>
    <t>Subsysteme</t>
  </si>
  <si>
    <t>verdreckte Partyräume</t>
  </si>
  <si>
    <t>Einladung</t>
  </si>
  <si>
    <t>Nachbarn</t>
  </si>
  <si>
    <t>Räume</t>
  </si>
  <si>
    <t>Anlass der Party</t>
  </si>
  <si>
    <t>Übernachtungsgäste</t>
  </si>
  <si>
    <t>Gäste</t>
  </si>
  <si>
    <t>Gästeliste</t>
  </si>
  <si>
    <t>Supersystem</t>
  </si>
  <si>
    <t>nach Party</t>
  </si>
  <si>
    <t>während Party</t>
  </si>
  <si>
    <t>vor Party</t>
  </si>
  <si>
    <t>Abwasch nach der Party</t>
  </si>
  <si>
    <t>Problem:</t>
  </si>
  <si>
    <t>am Tag nach der Party nichts zu tun zu haben.</t>
  </si>
  <si>
    <t>Oberziel:</t>
  </si>
  <si>
    <t>Umgehung:
# 25 Selbstversorgung und _x000B_         -bedienung
# 6 Mehrzwecknutzung 
# 13 Funktionsumkehr</t>
  </si>
  <si>
    <t>Umgehung</t>
  </si>
  <si>
    <t>Befriedigung:
# 36 Anw. von Phasenübergängen 
# 37 Wärmeausdehnung 
# 28 Ersatz mech. Wirkprinzipien
# 35 Veränderung Aggregatzust.
# 38 Starkes Oxidationsmittel
# 39 Träges Medium / inerte Atm.</t>
  </si>
  <si>
    <t>Befriedigung</t>
  </si>
  <si>
    <t>Separation durch Systemübergang:
# 1 Zerlegen, Zerteilen
# 5 Vereinen
# 33 Gleichartigkeit bzw.           _x000B_         Homogenität 
# 12 Äquipotentialprinzip</t>
  </si>
  <si>
    <t>Separation durch Systemübergang</t>
  </si>
  <si>
    <t>Separation in der Beziehung:
# 40 Verbundmaterial
# 31 Poröse Materialien
# 32 Farbe und Durchsichtigkeit
# 3 Lokale Eigenschaft
# 19 Periodische Wirkung
# 17 Höhere Dimension</t>
  </si>
  <si>
    <t>Separation in der Beziehung</t>
  </si>
  <si>
    <t>Separation in der Zeit:
# 15 Anpassung 
# 34 Beseitigung und_x000B_        Regeneration
# 10 Vorgezogene Aktion
# 9 Vorgezogene Gegenaktion
# 11 Vorbeugemaßnahme</t>
  </si>
  <si>
    <t>Separation in der Zeit</t>
  </si>
  <si>
    <t>Separation im Raum:
# 1 Zerlegen, Zerteilen
# 2 Abtrennen
# 3 Lokale Eigenschaft
# 7 Verschachtelung
# 4 Asymmetrie
# 17 Höhere Dimension</t>
  </si>
  <si>
    <t>Separation im Raum</t>
  </si>
  <si>
    <t>Innovationsprinzipien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</si>
</sst>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name val="Arial"/>
    </font>
    <font>
      <sz val="10"/>
      <name val="Arial"/>
      <family val="2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color indexed="50"/>
      <name val="Calibri"/>
      <family val="2"/>
      <scheme val="minor"/>
    </font>
    <font>
      <sz val="11"/>
      <color indexed="9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0"/>
      <name val="Arial"/>
      <family val="2"/>
    </font>
    <font>
      <u/>
      <sz val="12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5B91C3"/>
        <bgColor indexed="64"/>
      </patternFill>
    </fill>
    <fill>
      <patternFill patternType="solid">
        <fgColor rgb="FFB4C9D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D4AD"/>
        <bgColor indexed="64"/>
      </patternFill>
    </fill>
    <fill>
      <patternFill patternType="solid">
        <fgColor rgb="FFCFE0DA"/>
        <bgColor indexed="64"/>
      </patternFill>
    </fill>
    <fill>
      <patternFill patternType="solid">
        <fgColor rgb="FFEAEAD8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0" fillId="0" borderId="0" applyNumberFormat="0" applyFill="0" applyBorder="0" applyAlignment="0" applyProtection="0"/>
  </cellStyleXfs>
  <cellXfs count="132">
    <xf numFmtId="0" fontId="0" fillId="0" borderId="0" xfId="0"/>
    <xf numFmtId="0" fontId="5" fillId="0" borderId="0" xfId="1" applyFont="1"/>
    <xf numFmtId="0" fontId="7" fillId="0" borderId="0" xfId="1" applyFont="1"/>
    <xf numFmtId="0" fontId="7" fillId="0" borderId="0" xfId="1" applyFont="1" applyAlignment="1">
      <alignment horizontal="left" vertical="top" wrapText="1"/>
    </xf>
    <xf numFmtId="0" fontId="7" fillId="0" borderId="0" xfId="0" applyFont="1"/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11" xfId="0" applyFont="1" applyFill="1" applyBorder="1" applyAlignment="1">
      <alignment horizontal="center" vertical="center" textRotation="90"/>
    </xf>
    <xf numFmtId="0" fontId="9" fillId="3" borderId="12" xfId="0" applyFont="1" applyFill="1" applyBorder="1" applyAlignment="1">
      <alignment horizontal="center" vertical="center" textRotation="90" wrapText="1"/>
    </xf>
    <xf numFmtId="0" fontId="11" fillId="3" borderId="16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7" fillId="0" borderId="0" xfId="1" applyFont="1" applyProtection="1">
      <protection locked="0"/>
    </xf>
    <xf numFmtId="0" fontId="14" fillId="0" borderId="0" xfId="1" applyFont="1" applyAlignment="1" applyProtection="1">
      <alignment vertical="center"/>
      <protection locked="0"/>
    </xf>
    <xf numFmtId="0" fontId="7" fillId="4" borderId="0" xfId="1" applyFont="1" applyFill="1" applyProtection="1">
      <protection locked="0"/>
    </xf>
    <xf numFmtId="2" fontId="7" fillId="4" borderId="0" xfId="1" applyNumberFormat="1" applyFont="1" applyFill="1" applyAlignment="1" applyProtection="1">
      <alignment horizontal="center"/>
      <protection locked="0"/>
    </xf>
    <xf numFmtId="164" fontId="7" fillId="4" borderId="0" xfId="1" applyNumberFormat="1" applyFont="1" applyFill="1" applyAlignment="1">
      <alignment horizontal="center"/>
    </xf>
    <xf numFmtId="164" fontId="7" fillId="4" borderId="26" xfId="1" applyNumberFormat="1" applyFont="1" applyFill="1" applyBorder="1" applyAlignment="1">
      <alignment horizontal="center"/>
    </xf>
    <xf numFmtId="2" fontId="7" fillId="0" borderId="0" xfId="1" applyNumberFormat="1" applyFont="1" applyAlignment="1" applyProtection="1">
      <alignment horizontal="center"/>
      <protection locked="0"/>
    </xf>
    <xf numFmtId="164" fontId="7" fillId="0" borderId="0" xfId="1" applyNumberFormat="1" applyFont="1" applyAlignment="1">
      <alignment horizontal="center"/>
    </xf>
    <xf numFmtId="164" fontId="7" fillId="0" borderId="26" xfId="1" applyNumberFormat="1" applyFont="1" applyBorder="1" applyAlignment="1">
      <alignment horizontal="center"/>
    </xf>
    <xf numFmtId="164" fontId="7" fillId="0" borderId="0" xfId="1" applyNumberFormat="1" applyFont="1" applyAlignment="1" applyProtection="1">
      <alignment horizontal="center"/>
      <protection locked="0"/>
    </xf>
    <xf numFmtId="164" fontId="7" fillId="4" borderId="0" xfId="1" applyNumberFormat="1" applyFont="1" applyFill="1" applyAlignment="1" applyProtection="1">
      <alignment horizontal="center"/>
      <protection locked="0"/>
    </xf>
    <xf numFmtId="0" fontId="15" fillId="0" borderId="0" xfId="1" applyFont="1"/>
    <xf numFmtId="164" fontId="7" fillId="0" borderId="25" xfId="1" applyNumberFormat="1" applyFont="1" applyBorder="1" applyAlignment="1">
      <alignment horizontal="center"/>
    </xf>
    <xf numFmtId="0" fontId="7" fillId="0" borderId="24" xfId="1" applyFont="1" applyBorder="1" applyProtection="1">
      <protection locked="0"/>
    </xf>
    <xf numFmtId="2" fontId="7" fillId="0" borderId="24" xfId="1" applyNumberFormat="1" applyFont="1" applyBorder="1" applyAlignment="1" applyProtection="1">
      <alignment horizontal="center"/>
      <protection locked="0"/>
    </xf>
    <xf numFmtId="164" fontId="7" fillId="0" borderId="24" xfId="1" applyNumberFormat="1" applyFont="1" applyBorder="1" applyAlignment="1">
      <alignment horizontal="center"/>
    </xf>
    <xf numFmtId="164" fontId="7" fillId="0" borderId="24" xfId="1" applyNumberFormat="1" applyFont="1" applyBorder="1" applyAlignment="1" applyProtection="1">
      <alignment horizontal="center"/>
      <protection locked="0"/>
    </xf>
    <xf numFmtId="0" fontId="11" fillId="3" borderId="23" xfId="1" applyFont="1" applyFill="1" applyBorder="1" applyAlignment="1">
      <alignment horizontal="left" vertical="top" wrapText="1"/>
    </xf>
    <xf numFmtId="0" fontId="7" fillId="0" borderId="22" xfId="1" applyFont="1" applyBorder="1" applyAlignment="1">
      <alignment textRotation="90"/>
    </xf>
    <xf numFmtId="0" fontId="7" fillId="0" borderId="21" xfId="1" applyFont="1" applyBorder="1" applyAlignment="1">
      <alignment textRotation="90"/>
    </xf>
    <xf numFmtId="49" fontId="7" fillId="0" borderId="10" xfId="1" applyNumberFormat="1" applyFont="1" applyBorder="1" applyAlignment="1">
      <alignment horizontal="left" vertical="center"/>
    </xf>
    <xf numFmtId="49" fontId="7" fillId="2" borderId="1" xfId="1" applyNumberFormat="1" applyFont="1" applyFill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horizontal="left" vertical="center"/>
    </xf>
    <xf numFmtId="49" fontId="7" fillId="0" borderId="4" xfId="1" applyNumberFormat="1" applyFont="1" applyBorder="1" applyAlignment="1">
      <alignment horizontal="center" vertical="center"/>
    </xf>
    <xf numFmtId="49" fontId="7" fillId="2" borderId="5" xfId="1" applyNumberFormat="1" applyFont="1" applyFill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quotePrefix="1" applyFont="1" applyAlignment="1">
      <alignment vertical="top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vertical="top" wrapText="1"/>
    </xf>
    <xf numFmtId="0" fontId="18" fillId="0" borderId="0" xfId="1" applyFont="1" applyAlignment="1">
      <alignment vertical="top" wrapText="1"/>
    </xf>
    <xf numFmtId="49" fontId="18" fillId="0" borderId="0" xfId="1" applyNumberFormat="1" applyFont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49" fontId="7" fillId="0" borderId="0" xfId="1" applyNumberFormat="1" applyFont="1" applyAlignment="1">
      <alignment horizontal="left" vertical="top" wrapText="1"/>
    </xf>
    <xf numFmtId="0" fontId="7" fillId="0" borderId="0" xfId="1" applyFont="1" applyAlignment="1">
      <alignment horizontal="center"/>
    </xf>
    <xf numFmtId="0" fontId="9" fillId="3" borderId="5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/>
    <xf numFmtId="0" fontId="13" fillId="3" borderId="5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5" fillId="0" borderId="0" xfId="0" applyFont="1"/>
    <xf numFmtId="0" fontId="20" fillId="0" borderId="0" xfId="3"/>
    <xf numFmtId="0" fontId="16" fillId="0" borderId="0" xfId="0" applyFont="1" applyAlignment="1">
      <alignment vertical="center"/>
    </xf>
    <xf numFmtId="0" fontId="21" fillId="0" borderId="0" xfId="3" applyFo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5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3" borderId="3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3" borderId="5" xfId="0" applyFont="1" applyFill="1" applyBorder="1" applyAlignment="1">
      <alignment horizontal="center" vertical="center" textRotation="90"/>
    </xf>
    <xf numFmtId="0" fontId="9" fillId="3" borderId="31" xfId="0" applyFont="1" applyFill="1" applyBorder="1" applyAlignment="1">
      <alignment horizontal="center" vertical="center"/>
    </xf>
    <xf numFmtId="0" fontId="9" fillId="3" borderId="32" xfId="1" applyFont="1" applyFill="1" applyBorder="1" applyAlignment="1">
      <alignment horizontal="center" vertical="center"/>
    </xf>
    <xf numFmtId="0" fontId="7" fillId="6" borderId="30" xfId="0" applyFont="1" applyFill="1" applyBorder="1" applyAlignment="1">
      <alignment horizontal="left" vertical="center" wrapText="1"/>
    </xf>
    <xf numFmtId="0" fontId="7" fillId="6" borderId="32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7" fillId="6" borderId="31" xfId="0" applyFont="1" applyFill="1" applyBorder="1" applyAlignment="1">
      <alignment horizontal="left" vertical="center" wrapText="1"/>
    </xf>
    <xf numFmtId="0" fontId="17" fillId="6" borderId="0" xfId="0" applyFont="1" applyFill="1" applyAlignment="1">
      <alignment vertical="center"/>
    </xf>
    <xf numFmtId="0" fontId="7" fillId="6" borderId="0" xfId="0" applyFont="1" applyFill="1" applyAlignment="1">
      <alignment vertical="center"/>
    </xf>
    <xf numFmtId="0" fontId="7" fillId="6" borderId="0" xfId="0" applyFont="1" applyFill="1" applyAlignment="1">
      <alignment horizontal="left" vertical="center"/>
    </xf>
    <xf numFmtId="0" fontId="9" fillId="3" borderId="32" xfId="1" applyFont="1" applyFill="1" applyBorder="1" applyAlignment="1">
      <alignment horizontal="left" vertical="center"/>
    </xf>
    <xf numFmtId="0" fontId="7" fillId="7" borderId="23" xfId="0" applyFont="1" applyFill="1" applyBorder="1" applyAlignment="1">
      <alignment horizontal="left" vertical="center" wrapText="1"/>
    </xf>
    <xf numFmtId="0" fontId="7" fillId="7" borderId="35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7" fillId="7" borderId="30" xfId="0" applyFont="1" applyFill="1" applyBorder="1" applyAlignment="1">
      <alignment horizontal="left" vertical="center" wrapText="1"/>
    </xf>
    <xf numFmtId="0" fontId="7" fillId="7" borderId="32" xfId="0" applyFont="1" applyFill="1" applyBorder="1" applyAlignment="1">
      <alignment horizontal="left" vertical="center" wrapText="1"/>
    </xf>
    <xf numFmtId="0" fontId="7" fillId="7" borderId="31" xfId="0" applyFont="1" applyFill="1" applyBorder="1" applyAlignment="1">
      <alignment horizontal="left" vertical="center" wrapText="1"/>
    </xf>
    <xf numFmtId="0" fontId="17" fillId="7" borderId="0" xfId="0" applyFont="1" applyFill="1" applyAlignment="1">
      <alignment vertical="center"/>
    </xf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horizontal="left" vertical="center"/>
    </xf>
    <xf numFmtId="0" fontId="7" fillId="8" borderId="30" xfId="0" applyFont="1" applyFill="1" applyBorder="1" applyAlignment="1">
      <alignment horizontal="left" vertical="center" wrapText="1"/>
    </xf>
    <xf numFmtId="0" fontId="7" fillId="8" borderId="32" xfId="0" applyFont="1" applyFill="1" applyBorder="1" applyAlignment="1">
      <alignment horizontal="left" vertical="center" wrapText="1"/>
    </xf>
    <xf numFmtId="0" fontId="7" fillId="8" borderId="31" xfId="0" applyFont="1" applyFill="1" applyBorder="1" applyAlignment="1">
      <alignment horizontal="left" vertical="center" wrapText="1"/>
    </xf>
    <xf numFmtId="0" fontId="17" fillId="8" borderId="0" xfId="0" applyFont="1" applyFill="1"/>
    <xf numFmtId="0" fontId="7" fillId="8" borderId="0" xfId="0" applyFont="1" applyFill="1" applyAlignment="1">
      <alignment vertical="center"/>
    </xf>
    <xf numFmtId="0" fontId="17" fillId="8" borderId="0" xfId="0" applyFont="1" applyFill="1" applyAlignment="1">
      <alignment vertical="center"/>
    </xf>
    <xf numFmtId="0" fontId="7" fillId="8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8" fillId="0" borderId="0" xfId="0" applyFont="1" applyAlignment="1">
      <alignment vertical="top" wrapText="1"/>
    </xf>
    <xf numFmtId="0" fontId="6" fillId="4" borderId="5" xfId="1" applyFont="1" applyFill="1" applyBorder="1" applyAlignment="1">
      <alignment horizontal="left" vertical="top" wrapText="1"/>
    </xf>
    <xf numFmtId="0" fontId="7" fillId="8" borderId="0" xfId="0" applyFont="1" applyFill="1" applyAlignment="1">
      <alignment horizontal="left" vertical="center" wrapText="1"/>
    </xf>
    <xf numFmtId="0" fontId="7" fillId="8" borderId="0" xfId="0" applyFont="1" applyFill="1" applyAlignment="1">
      <alignment horizontal="center" vertical="center"/>
    </xf>
    <xf numFmtId="0" fontId="9" fillId="3" borderId="30" xfId="0" applyFont="1" applyFill="1" applyBorder="1" applyAlignment="1">
      <alignment horizontal="center" vertical="center" textRotation="90" wrapText="1"/>
    </xf>
    <xf numFmtId="0" fontId="9" fillId="3" borderId="32" xfId="0" applyFont="1" applyFill="1" applyBorder="1" applyAlignment="1">
      <alignment horizontal="center" vertical="center" textRotation="90" wrapText="1"/>
    </xf>
    <xf numFmtId="0" fontId="9" fillId="3" borderId="31" xfId="0" applyFont="1" applyFill="1" applyBorder="1" applyAlignment="1">
      <alignment horizontal="center" vertical="center" textRotation="90" wrapText="1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6" fillId="0" borderId="28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9" fillId="3" borderId="33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</cellXfs>
  <cellStyles count="4">
    <cellStyle name="Link" xfId="3" builtinId="8"/>
    <cellStyle name="Standard" xfId="0" builtinId="0"/>
    <cellStyle name="Standard 2" xfId="1" xr:uid="{9DEFAA25-3DE8-654A-82B5-4FF1DF5EE4FE}"/>
    <cellStyle name="Standard 3" xfId="2" xr:uid="{202ECEE2-0E91-CD48-BD21-C726A215644C}"/>
  </cellStyles>
  <dxfs count="0"/>
  <tableStyles count="0" defaultTableStyle="TableStyleMedium2" defaultPivotStyle="PivotStyleLight16"/>
  <colors>
    <mruColors>
      <color rgb="FF5B91C3"/>
      <color rgb="FFEAEAD8"/>
      <color rgb="FFCFE0DA"/>
      <color rgb="FFE4D4AD"/>
      <color rgb="FF79A1B2"/>
      <color rgb="FFA6C5BE"/>
      <color rgb="FFCBAF71"/>
      <color rgb="FFD5D6BB"/>
      <color rgb="FFB4C9D1"/>
      <color rgb="FFC3C4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>
                <a:latin typeface="+mn-lt"/>
              </a:rPr>
              <a:t>Beispiel für ein Funktion über Kosten Diagramm</a:t>
            </a:r>
          </a:p>
        </c:rich>
      </c:tx>
      <c:layout>
        <c:manualLayout>
          <c:xMode val="edge"/>
          <c:yMode val="edge"/>
          <c:x val="0.23304347826086999"/>
          <c:y val="2.935423548556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60869565217399"/>
          <c:y val="0.13502948323359101"/>
          <c:w val="0.75478260869565195"/>
          <c:h val="0.6966738555240330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'Funktion-Kosten-Diagramm'!$A$2</c:f>
              <c:strCache>
                <c:ptCount val="1"/>
                <c:pt idx="0">
                  <c:v>Permanentmagnete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666666"/>
              </a:solidFill>
              <a:ln>
                <a:solidFill>
                  <a:srgbClr val="666666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fld id="{E65C18A3-8C78-E24F-8806-D2A5BE3B5E43}" type="SERIESNAME">
                      <a:rPr lang="en-US">
                        <a:latin typeface="+mn-lt"/>
                      </a:rPr>
                      <a:pPr>
                        <a:defRPr sz="800" b="0" i="0" u="none" strike="noStrike" baseline="0">
                          <a:solidFill>
                            <a:srgbClr val="000000"/>
                          </a:solidFill>
                          <a:latin typeface="Arial"/>
                          <a:ea typeface="Arial"/>
                          <a:cs typeface="Arial"/>
                        </a:defRPr>
                      </a:pPr>
                      <a:t>[DATENREIHENNAME]</a:t>
                    </a:fld>
                    <a:endParaRPr lang="de-DE"/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96D-FE40-A83E-31229D68248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'Funktion-Kosten-Diagramm'!$C$2</c:f>
              <c:numCache>
                <c:formatCode>0.0</c:formatCode>
                <c:ptCount val="1"/>
                <c:pt idx="0">
                  <c:v>6.7567567567567561</c:v>
                </c:pt>
              </c:numCache>
            </c:numRef>
          </c:xVal>
          <c:yVal>
            <c:numRef>
              <c:f>'Funktion-Kosten-Diagramm'!$E$2</c:f>
              <c:numCache>
                <c:formatCode>0.0</c:formatCode>
                <c:ptCount val="1"/>
                <c:pt idx="0">
                  <c:v>5.5555555555555554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96D-FE40-A83E-31229D68248A}"/>
            </c:ext>
          </c:extLst>
        </c:ser>
        <c:ser>
          <c:idx val="1"/>
          <c:order val="1"/>
          <c:tx>
            <c:strRef>
              <c:f>'Funktion-Kosten-Diagramm'!$A$3</c:f>
              <c:strCache>
                <c:ptCount val="1"/>
                <c:pt idx="0">
                  <c:v>Schiene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CC3300"/>
              </a:solidFill>
              <a:ln>
                <a:solidFill>
                  <a:srgbClr val="CC330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A92CE28-DF41-8644-9016-567EF91A2D47}" type="SERIESNAME">
                      <a:rPr lang="en-US">
                        <a:latin typeface="+mn-lt"/>
                      </a:rPr>
                      <a:pPr/>
                      <a:t>[DATENREIHENNAME]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F959-CA4D-8B77-E814FD5BB53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'Funktion-Kosten-Diagramm'!$C$3</c:f>
              <c:numCache>
                <c:formatCode>0.0</c:formatCode>
                <c:ptCount val="1"/>
                <c:pt idx="0">
                  <c:v>9.4594594594594597</c:v>
                </c:pt>
              </c:numCache>
            </c:numRef>
          </c:xVal>
          <c:yVal>
            <c:numRef>
              <c:f>'Funktion-Kosten-Diagramm'!$E$3</c:f>
              <c:numCache>
                <c:formatCode>0.0</c:formatCode>
                <c:ptCount val="1"/>
                <c:pt idx="0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96D-FE40-A83E-31229D68248A}"/>
            </c:ext>
          </c:extLst>
        </c:ser>
        <c:ser>
          <c:idx val="2"/>
          <c:order val="2"/>
          <c:tx>
            <c:strRef>
              <c:f>'Funktion-Kosten-Diagramm'!$A$4</c:f>
              <c:strCache>
                <c:ptCount val="1"/>
                <c:pt idx="0">
                  <c:v>Stoßverbinder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99"/>
              </a:solidFill>
              <a:ln>
                <a:solidFill>
                  <a:srgbClr val="336699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6A270F2-A3DB-4B4D-BA7C-C7EBF8072614}" type="SERIESNAME">
                      <a:rPr lang="en-US">
                        <a:latin typeface="+mn-lt"/>
                      </a:rPr>
                      <a:pPr/>
                      <a:t>[DATENREIHENNAME]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959-CA4D-8B77-E814FD5BB53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'Funktion-Kosten-Diagramm'!$C$4</c:f>
              <c:numCache>
                <c:formatCode>0.0</c:formatCode>
                <c:ptCount val="1"/>
                <c:pt idx="0">
                  <c:v>7.8378378378378377</c:v>
                </c:pt>
              </c:numCache>
            </c:numRef>
          </c:xVal>
          <c:yVal>
            <c:numRef>
              <c:f>'Funktion-Kosten-Diagramm'!$E$4</c:f>
              <c:numCache>
                <c:formatCode>0.0</c:formatCode>
                <c:ptCount val="1"/>
                <c:pt idx="0">
                  <c:v>3.333333333333333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96D-FE40-A83E-31229D68248A}"/>
            </c:ext>
          </c:extLst>
        </c:ser>
        <c:ser>
          <c:idx val="3"/>
          <c:order val="3"/>
          <c:tx>
            <c:strRef>
              <c:f>'Funktion-Kosten-Diagramm'!$A$5</c:f>
              <c:strCache>
                <c:ptCount val="1"/>
                <c:pt idx="0">
                  <c:v>Klebstoff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CC660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6B26A92-02FA-CD4B-A272-FCC33DD02796}" type="SERIESNAME">
                      <a:rPr lang="en-US">
                        <a:latin typeface="+mn-lt"/>
                      </a:rPr>
                      <a:pPr/>
                      <a:t>[DATENREIHENNAME]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959-CA4D-8B77-E814FD5BB53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'Funktion-Kosten-Diagramm'!$C$5</c:f>
              <c:numCache>
                <c:formatCode>0.0</c:formatCode>
                <c:ptCount val="1"/>
                <c:pt idx="0">
                  <c:v>10</c:v>
                </c:pt>
              </c:numCache>
            </c:numRef>
          </c:xVal>
          <c:yVal>
            <c:numRef>
              <c:f>'Funktion-Kosten-Diagramm'!$E$5</c:f>
              <c:numCache>
                <c:formatCode>0.0</c:formatCode>
                <c:ptCount val="1"/>
                <c:pt idx="0">
                  <c:v>2.2222222222222223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96D-FE40-A83E-31229D68248A}"/>
            </c:ext>
          </c:extLst>
        </c:ser>
        <c:ser>
          <c:idx val="4"/>
          <c:order val="4"/>
          <c:tx>
            <c:strRef>
              <c:f>'Funktion-Kosten-Diagramm'!$A$6</c:f>
              <c:strCache>
                <c:ptCount val="1"/>
                <c:pt idx="0">
                  <c:v>Abdeckung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669933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fld id="{D407824C-41C2-3147-A3E6-08527D91BAF7}" type="SERIESNAME">
                      <a:rPr lang="en-US">
                        <a:latin typeface="+mn-lt"/>
                      </a:rPr>
                      <a:pPr>
                        <a:defRPr sz="800" b="0" i="0" u="none" strike="noStrike" baseline="0">
                          <a:solidFill>
                            <a:srgbClr val="000000"/>
                          </a:solidFill>
                          <a:latin typeface="Arial"/>
                          <a:ea typeface="Arial"/>
                          <a:cs typeface="Arial"/>
                        </a:defRPr>
                      </a:pPr>
                      <a:t>[DATENREIHENNAME]</a:t>
                    </a:fld>
                    <a:endParaRPr lang="de-DE"/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F96D-FE40-A83E-31229D68248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'Funktion-Kosten-Diagramm'!$C$6</c:f>
              <c:numCache>
                <c:formatCode>0.0</c:formatCode>
                <c:ptCount val="1"/>
                <c:pt idx="0">
                  <c:v>3.5135135135135136</c:v>
                </c:pt>
              </c:numCache>
            </c:numRef>
          </c:xVal>
          <c:yVal>
            <c:numRef>
              <c:f>'Funktion-Kosten-Diagramm'!$E$6</c:f>
              <c:numCache>
                <c:formatCode>0.0</c:formatCode>
                <c:ptCount val="1"/>
                <c:pt idx="0">
                  <c:v>3.333333333333333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96D-FE40-A83E-31229D68248A}"/>
            </c:ext>
          </c:extLst>
        </c:ser>
        <c:ser>
          <c:idx val="5"/>
          <c:order val="5"/>
          <c:tx>
            <c:strRef>
              <c:f>'Funktion-Kosten-Diagramm'!$A$7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CC9900"/>
              </a:solidFill>
              <a:ln>
                <a:solidFill>
                  <a:srgbClr val="CC99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'Funktion-Kosten-Diagramm'!$C$7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'Funktion-Kosten-Diagramm'!$E$7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96D-FE40-A83E-31229D68248A}"/>
            </c:ext>
          </c:extLst>
        </c:ser>
        <c:ser>
          <c:idx val="6"/>
          <c:order val="6"/>
          <c:tx>
            <c:strRef>
              <c:f>'Funktion-Kosten-Diagramm'!$A$8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889EA7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'Funktion-Kosten-Diagramm'!$C$8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'Funktion-Kosten-Diagramm'!$E$8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96D-FE40-A83E-31229D68248A}"/>
            </c:ext>
          </c:extLst>
        </c:ser>
        <c:ser>
          <c:idx val="7"/>
          <c:order val="7"/>
          <c:tx>
            <c:strRef>
              <c:f>'Funktion-Kosten-Diagramm'!$A$9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949EAA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'Funktion-Kosten-Diagramm'!$C$9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'Funktion-Kosten-Diagramm'!$E$9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96D-FE40-A83E-31229D68248A}"/>
            </c:ext>
          </c:extLst>
        </c:ser>
        <c:ser>
          <c:idx val="8"/>
          <c:order val="8"/>
          <c:tx>
            <c:strRef>
              <c:f>'Funktion-Kosten-Diagramm'!$A$10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FFFF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'Funktion-Kosten-Diagramm'!$C$10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'Funktion-Kosten-Diagramm'!$E$10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96D-FE40-A83E-31229D68248A}"/>
            </c:ext>
          </c:extLst>
        </c:ser>
        <c:ser>
          <c:idx val="9"/>
          <c:order val="9"/>
          <c:tx>
            <c:strRef>
              <c:f>'Funktion-Kosten-Diagramm'!$A$11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E6FFCD"/>
              </a:solidFill>
              <a:ln>
                <a:solidFill>
                  <a:srgbClr val="E6FFCD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'Funktion-Kosten-Diagramm'!$C$11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'Funktion-Kosten-Diagramm'!$E$11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96D-FE40-A83E-31229D68248A}"/>
            </c:ext>
          </c:extLst>
        </c:ser>
        <c:ser>
          <c:idx val="10"/>
          <c:order val="10"/>
          <c:tx>
            <c:strRef>
              <c:f>'Funktion-Kosten-Diagramm'!$A$12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E8B9"/>
              </a:solidFill>
              <a:ln>
                <a:solidFill>
                  <a:srgbClr val="FFE8B9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'Funktion-Kosten-Diagramm'!$C$12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'Funktion-Kosten-Diagramm'!$E$12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F96D-FE40-A83E-31229D68248A}"/>
            </c:ext>
          </c:extLst>
        </c:ser>
        <c:ser>
          <c:idx val="11"/>
          <c:order val="11"/>
          <c:tx>
            <c:strRef>
              <c:f>'Funktion-Kosten-Diagramm'!$A$13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C9E4FF"/>
              </a:solidFill>
              <a:ln>
                <a:solidFill>
                  <a:srgbClr val="C9E4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'Funktion-Kosten-Diagramm'!$C$13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'Funktion-Kosten-Diagramm'!$E$13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F96D-FE40-A83E-31229D68248A}"/>
            </c:ext>
          </c:extLst>
        </c:ser>
        <c:ser>
          <c:idx val="12"/>
          <c:order val="12"/>
          <c:tx>
            <c:strRef>
              <c:f>'Funktion-Kosten-Diagramm'!$A$14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FFFFB3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F96D-FE40-A83E-31229D68248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'Funktion-Kosten-Diagramm'!$C$14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'Funktion-Kosten-Diagramm'!$E$14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F96D-FE40-A83E-31229D68248A}"/>
            </c:ext>
          </c:extLst>
        </c:ser>
        <c:ser>
          <c:idx val="13"/>
          <c:order val="13"/>
          <c:tx>
            <c:strRef>
              <c:f>'Funktion-Kosten-Diagramm'!$A$15</c:f>
              <c:strCache>
                <c:ptCount val="1"/>
              </c:strCache>
            </c:strRef>
          </c:tx>
          <c:spPr>
            <a:ln w="12700">
              <a:solidFill>
                <a:srgbClr val="E4E4E4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E4E4E4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'Funktion-Kosten-Diagramm'!$C$15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'Funktion-Kosten-Diagramm'!$E$15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F96D-FE40-A83E-31229D68248A}"/>
            </c:ext>
          </c:extLst>
        </c:ser>
        <c:ser>
          <c:idx val="14"/>
          <c:order val="14"/>
          <c:tx>
            <c:strRef>
              <c:f>'Funktion-Kosten-Diagramm'!$A$16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DCE8EC"/>
              </a:solidFill>
              <a:ln>
                <a:solidFill>
                  <a:srgbClr val="DCE8EC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'Funktion-Kosten-Diagramm'!$C$16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'Funktion-Kosten-Diagramm'!$E$16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F96D-FE40-A83E-31229D68248A}"/>
            </c:ext>
          </c:extLst>
        </c:ser>
        <c:ser>
          <c:idx val="15"/>
          <c:order val="15"/>
          <c:tx>
            <c:strRef>
              <c:f>'Funktion-Kosten-Diagramm'!$A$17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FFD0B9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'Funktion-Kosten-Diagramm'!$C$17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'Funktion-Kosten-Diagramm'!$E$17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F96D-FE40-A83E-31229D68248A}"/>
            </c:ext>
          </c:extLst>
        </c:ser>
        <c:ser>
          <c:idx val="16"/>
          <c:order val="16"/>
          <c:tx>
            <c:strRef>
              <c:f>'Funktion-Kosten-Diagramm'!$A$18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FFCC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'Funktion-Kosten-Diagramm'!$C$18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'Funktion-Kosten-Diagramm'!$E$18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F96D-FE40-A83E-31229D68248A}"/>
            </c:ext>
          </c:extLst>
        </c:ser>
        <c:ser>
          <c:idx val="17"/>
          <c:order val="17"/>
          <c:tx>
            <c:strRef>
              <c:f>'Funktion-Kosten-Diagramm'!$A$19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99CC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'Funktion-Kosten-Diagramm'!$C$19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'Funktion-Kosten-Diagramm'!$E$19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F96D-FE40-A83E-31229D68248A}"/>
            </c:ext>
          </c:extLst>
        </c:ser>
        <c:ser>
          <c:idx val="18"/>
          <c:order val="18"/>
          <c:tx>
            <c:strRef>
              <c:f>'Funktion-Kosten-Diagramm'!$A$20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6699CC"/>
              </a:solidFill>
              <a:ln>
                <a:solidFill>
                  <a:srgbClr val="6699CC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F96D-FE40-A83E-31229D68248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'Funktion-Kosten-Diagramm'!$C$20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'Funktion-Kosten-Diagramm'!$E$20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F96D-FE40-A83E-31229D68248A}"/>
            </c:ext>
          </c:extLst>
        </c:ser>
        <c:ser>
          <c:idx val="19"/>
          <c:order val="19"/>
          <c:tx>
            <c:strRef>
              <c:f>'Funktion-Kosten-Diagramm'!$A$21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9966"/>
              </a:solidFill>
              <a:ln>
                <a:solidFill>
                  <a:srgbClr val="FF99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'Funktion-Kosten-Diagramm'!$C$21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'Funktion-Kosten-Diagramm'!$E$21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F96D-FE40-A83E-31229D68248A}"/>
            </c:ext>
          </c:extLst>
        </c:ser>
        <c:ser>
          <c:idx val="20"/>
          <c:order val="20"/>
          <c:tx>
            <c:strRef>
              <c:f>'Funktion-Kosten-Diagramm'!$A$22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6633"/>
              </a:solidFill>
              <a:ln>
                <a:solidFill>
                  <a:srgbClr val="FF6633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'Funktion-Kosten-Diagramm'!$C$22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'Funktion-Kosten-Diagramm'!$E$22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F96D-FE40-A83E-31229D68248A}"/>
            </c:ext>
          </c:extLst>
        </c:ser>
        <c:ser>
          <c:idx val="21"/>
          <c:order val="21"/>
          <c:tx>
            <c:strRef>
              <c:f>'Funktion-Kosten-Diagramm'!$A$23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CC33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'Funktion-Kosten-Diagramm'!$C$23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'Funktion-Kosten-Diagramm'!$E$23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F96D-FE40-A83E-31229D68248A}"/>
            </c:ext>
          </c:extLst>
        </c:ser>
        <c:ser>
          <c:idx val="22"/>
          <c:order val="22"/>
          <c:tx>
            <c:strRef>
              <c:f>'Funktion-Kosten-Diagramm'!$A$24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89EA7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'Funktion-Kosten-Diagramm'!$C$24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'Funktion-Kosten-Diagramm'!$E$24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F96D-FE40-A83E-31229D68248A}"/>
            </c:ext>
          </c:extLst>
        </c:ser>
        <c:ser>
          <c:idx val="23"/>
          <c:order val="23"/>
          <c:tx>
            <c:strRef>
              <c:f>'Funktion-Kosten-Diagramm'!$A$25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AFB4BE"/>
              </a:solidFill>
              <a:ln>
                <a:solidFill>
                  <a:srgbClr val="AFB4BE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'Funktion-Kosten-Diagramm'!$C$25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'Funktion-Kosten-Diagramm'!$E$25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F96D-FE40-A83E-31229D68248A}"/>
            </c:ext>
          </c:extLst>
        </c:ser>
        <c:ser>
          <c:idx val="24"/>
          <c:order val="24"/>
          <c:tx>
            <c:strRef>
              <c:f>'Funktion-Kosten-Diagramm'!$A$26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66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'Funktion-Kosten-Diagramm'!$C$26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'Funktion-Kosten-Diagramm'!$E$26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F96D-FE40-A83E-31229D68248A}"/>
            </c:ext>
          </c:extLst>
        </c:ser>
        <c:ser>
          <c:idx val="25"/>
          <c:order val="25"/>
          <c:tx>
            <c:strRef>
              <c:f>'Funktion-Kosten-Diagramm'!$A$27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FF99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'Funktion-Kosten-Diagramm'!$C$27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'Funktion-Kosten-Diagramm'!$E$27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F96D-FE40-A83E-31229D68248A}"/>
            </c:ext>
          </c:extLst>
        </c:ser>
        <c:ser>
          <c:idx val="26"/>
          <c:order val="26"/>
          <c:tx>
            <c:strRef>
              <c:f>'Funktion-Kosten-Diagramm'!$A$28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9933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'Funktion-Kosten-Diagramm'!$C$28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'Funktion-Kosten-Diagramm'!$E$28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F96D-FE40-A83E-31229D68248A}"/>
            </c:ext>
          </c:extLst>
        </c:ser>
        <c:ser>
          <c:idx val="27"/>
          <c:order val="27"/>
          <c:tx>
            <c:strRef>
              <c:f>'Funktion-Kosten-Diagramm'!$A$29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3399"/>
              </a:solidFill>
              <a:ln>
                <a:solidFill>
                  <a:srgbClr val="003399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'Funktion-Kosten-Diagramm'!$C$29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'Funktion-Kosten-Diagramm'!$E$29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F96D-FE40-A83E-31229D68248A}"/>
            </c:ext>
          </c:extLst>
        </c:ser>
        <c:ser>
          <c:idx val="28"/>
          <c:order val="28"/>
          <c:tx>
            <c:strRef>
              <c:f>'Funktion-Kosten-Diagramm'!$A$30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990000"/>
              </a:solidFill>
              <a:ln>
                <a:solidFill>
                  <a:srgbClr val="99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'Funktion-Kosten-Diagramm'!$C$30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'Funktion-Kosten-Diagramm'!$E$30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F96D-FE40-A83E-31229D68248A}"/>
            </c:ext>
          </c:extLst>
        </c:ser>
        <c:ser>
          <c:idx val="29"/>
          <c:order val="29"/>
          <c:tx>
            <c:strRef>
              <c:f>'Funktion-Kosten-Diagramm'!$A$31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CAD6DA"/>
              </a:solidFill>
              <a:ln>
                <a:solidFill>
                  <a:srgbClr val="CAD6DA"/>
                </a:solidFill>
                <a:prstDash val="solid"/>
              </a:ln>
            </c:spPr>
          </c:marker>
          <c:xVal>
            <c:numRef>
              <c:f>'Funktion-Kosten-Diagramm'!$C$31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'Funktion-Kosten-Diagramm'!$E$31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1-F96D-FE40-A83E-31229D68248A}"/>
            </c:ext>
          </c:extLst>
        </c:ser>
        <c:ser>
          <c:idx val="30"/>
          <c:order val="30"/>
          <c:tx>
            <c:v>Vertikal</c:v>
          </c:tx>
          <c:spPr>
            <a:ln w="3175">
              <a:solidFill>
                <a:srgbClr val="009999"/>
              </a:solidFill>
              <a:prstDash val="sysDash"/>
            </a:ln>
          </c:spPr>
          <c:marker>
            <c:symbol val="none"/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'Funktion-Kosten-Diagramm'!$M$9:$M$19</c:f>
              <c:numCache>
                <c:formatCode>General</c:formatCode>
                <c:ptCount val="11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</c:numCache>
            </c:numRef>
          </c:xVal>
          <c:yVal>
            <c:numRef>
              <c:f>'Funktion-Kosten-Diagramm'!$L$9:$L$19</c:f>
              <c:numCache>
                <c:formatCode>General</c:formatCode>
                <c:ptCount val="11"/>
                <c:pt idx="0">
                  <c:v>1E-4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3-F96D-FE40-A83E-31229D68248A}"/>
            </c:ext>
          </c:extLst>
        </c:ser>
        <c:ser>
          <c:idx val="31"/>
          <c:order val="31"/>
          <c:tx>
            <c:v>Horizontal</c:v>
          </c:tx>
          <c:spPr>
            <a:ln w="3175">
              <a:solidFill>
                <a:srgbClr val="333333"/>
              </a:solidFill>
              <a:prstDash val="sysDash"/>
            </a:ln>
          </c:spPr>
          <c:marker>
            <c:symbol val="none"/>
          </c:marker>
          <c:xVal>
            <c:numRef>
              <c:f>'Funktion-Kosten-Diagramm'!$L$9:$L$19</c:f>
              <c:numCache>
                <c:formatCode>General</c:formatCode>
                <c:ptCount val="11"/>
                <c:pt idx="0">
                  <c:v>1E-4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'Funktion-Kosten-Diagramm'!$M$9:$M$19</c:f>
              <c:numCache>
                <c:formatCode>General</c:formatCode>
                <c:ptCount val="11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4-F96D-FE40-A83E-31229D68248A}"/>
            </c:ext>
          </c:extLst>
        </c:ser>
        <c:ser>
          <c:idx val="32"/>
          <c:order val="32"/>
          <c:tx>
            <c:v>Diagonale</c:v>
          </c:tx>
          <c:spPr>
            <a:ln w="3175">
              <a:solidFill>
                <a:srgbClr val="333333"/>
              </a:solidFill>
              <a:prstDash val="sysDash"/>
            </a:ln>
          </c:spPr>
          <c:marker>
            <c:symbol val="none"/>
          </c:marker>
          <c:xVal>
            <c:numRef>
              <c:f>'Funktion-Kosten-Diagramm'!$L$9:$L$19</c:f>
              <c:numCache>
                <c:formatCode>General</c:formatCode>
                <c:ptCount val="11"/>
                <c:pt idx="0">
                  <c:v>1E-4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'Funktion-Kosten-Diagramm'!$L$9:$L$19</c:f>
              <c:numCache>
                <c:formatCode>General</c:formatCode>
                <c:ptCount val="11"/>
                <c:pt idx="0">
                  <c:v>1E-4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5-F96D-FE40-A83E-31229D682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5126136"/>
        <c:axId val="2095244680"/>
      </c:scatterChart>
      <c:valAx>
        <c:axId val="2115126136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>
                    <a:latin typeface="+mn-lt"/>
                  </a:rPr>
                  <a:t>normierte Kosten</a:t>
                </a:r>
              </a:p>
            </c:rich>
          </c:tx>
          <c:layout>
            <c:manualLayout>
              <c:xMode val="edge"/>
              <c:yMode val="edge"/>
              <c:x val="0.79478260869565198"/>
              <c:y val="0.8884548606963800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095244680"/>
        <c:crosses val="autoZero"/>
        <c:crossBetween val="midCat"/>
        <c:majorUnit val="1"/>
        <c:minorUnit val="0.2"/>
      </c:valAx>
      <c:valAx>
        <c:axId val="2095244680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>
                    <a:latin typeface="+mn-lt"/>
                  </a:rPr>
                  <a:t>normierte Funktion</a:t>
                </a:r>
              </a:p>
            </c:rich>
          </c:tx>
          <c:layout>
            <c:manualLayout>
              <c:xMode val="edge"/>
              <c:yMode val="edge"/>
              <c:x val="5.7391304347826098E-2"/>
              <c:y val="4.892372580927199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115126136"/>
        <c:crosses val="autoZero"/>
        <c:crossBetween val="midCat"/>
        <c:majorUnit val="1"/>
        <c:minorUnit val="0.2"/>
      </c:valAx>
      <c:spPr>
        <a:noFill/>
        <a:ln w="12700">
          <a:solidFill>
            <a:srgbClr val="949EAA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200" verticalDpi="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9</xdr:col>
      <xdr:colOff>342900</xdr:colOff>
      <xdr:row>4</xdr:row>
      <xdr:rowOff>161925</xdr:rowOff>
    </xdr:to>
    <xdr:sp macro="" textlink="">
      <xdr:nvSpPr>
        <xdr:cNvPr id="2" name="Rectangle 39">
          <a:extLst>
            <a:ext uri="{FF2B5EF4-FFF2-40B4-BE49-F238E27FC236}">
              <a16:creationId xmlns:a16="http://schemas.microsoft.com/office/drawing/2014/main" id="{85A80E03-2BB2-B943-8EF6-6323639E589A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7772400" cy="863600"/>
        </a:xfrm>
        <a:prstGeom prst="rect">
          <a:avLst/>
        </a:prstGeom>
        <a:solidFill>
          <a:srgbClr val="DAE0E3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  <xdr:txBody>
        <a:bodyPr vertOverflow="clip" wrap="square" lIns="36000" tIns="36000" rIns="36000" bIns="36000" anchor="t" upright="1"/>
        <a:lstStyle/>
        <a:p>
          <a:pPr algn="l" rtl="0">
            <a:lnSpc>
              <a:spcPts val="1300"/>
            </a:lnSpc>
            <a:defRPr sz="1000"/>
          </a:pPr>
          <a:endParaRPr lang="de-DE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endParaRPr lang="de-DE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endParaRPr lang="de-DE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DE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DE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DE"/>
        </a:p>
      </xdr:txBody>
    </xdr:sp>
    <xdr:clientData/>
  </xdr:twoCellAnchor>
  <xdr:oneCellAnchor>
    <xdr:from>
      <xdr:col>0</xdr:col>
      <xdr:colOff>609600</xdr:colOff>
      <xdr:row>0</xdr:row>
      <xdr:rowOff>9525</xdr:rowOff>
    </xdr:from>
    <xdr:ext cx="1044636" cy="417093"/>
    <xdr:sp macro="" textlink="">
      <xdr:nvSpPr>
        <xdr:cNvPr id="3" name="Text Box 40">
          <a:extLst>
            <a:ext uri="{FF2B5EF4-FFF2-40B4-BE49-F238E27FC236}">
              <a16:creationId xmlns:a16="http://schemas.microsoft.com/office/drawing/2014/main" id="{DB564A60-C554-2A4E-BAED-3DA97C45D833}"/>
            </a:ext>
          </a:extLst>
        </xdr:cNvPr>
        <xdr:cNvSpPr txBox="1">
          <a:spLocks noChangeArrowheads="1"/>
        </xdr:cNvSpPr>
      </xdr:nvSpPr>
      <xdr:spPr bwMode="auto">
        <a:xfrm>
          <a:off x="609600" y="9525"/>
          <a:ext cx="1044636" cy="4170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55A4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  <xdr:txBody>
        <a:bodyPr wrap="none" lIns="36000" tIns="36000" rIns="36000" bIns="36000" anchor="t" upright="1">
          <a:spAutoFit/>
        </a:bodyPr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Systemelement</a:t>
          </a:r>
        </a:p>
        <a:p>
          <a:pPr algn="l" rtl="0">
            <a:defRPr sz="1000"/>
          </a:pPr>
          <a:endParaRPr lang="de-DE"/>
        </a:p>
      </xdr:txBody>
    </xdr:sp>
    <xdr:clientData/>
  </xdr:oneCellAnchor>
  <xdr:oneCellAnchor>
    <xdr:from>
      <xdr:col>0</xdr:col>
      <xdr:colOff>619125</xdr:colOff>
      <xdr:row>3</xdr:row>
      <xdr:rowOff>57150</xdr:rowOff>
    </xdr:from>
    <xdr:ext cx="291994" cy="260575"/>
    <xdr:sp macro="" textlink="">
      <xdr:nvSpPr>
        <xdr:cNvPr id="4" name="Text Box 41">
          <a:extLst>
            <a:ext uri="{FF2B5EF4-FFF2-40B4-BE49-F238E27FC236}">
              <a16:creationId xmlns:a16="http://schemas.microsoft.com/office/drawing/2014/main" id="{11A22935-BE5B-F147-A97C-BD4A2E1AA656}"/>
            </a:ext>
          </a:extLst>
        </xdr:cNvPr>
        <xdr:cNvSpPr txBox="1">
          <a:spLocks noChangeArrowheads="1"/>
        </xdr:cNvSpPr>
      </xdr:nvSpPr>
      <xdr:spPr bwMode="auto">
        <a:xfrm>
          <a:off x="619125" y="628650"/>
          <a:ext cx="291994" cy="260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55A4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  <xdr:txBody>
        <a:bodyPr wrap="none" lIns="36000" tIns="36000" rIns="36000" bIns="36000" anchor="t" upright="1">
          <a:spAutoFit/>
        </a:bodyPr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Ziel</a:t>
          </a:r>
          <a:endParaRPr lang="de-DE">
            <a:latin typeface="+mn-lt"/>
          </a:endParaRPr>
        </a:p>
      </xdr:txBody>
    </xdr:sp>
    <xdr:clientData/>
  </xdr:oneCellAnchor>
  <xdr:twoCellAnchor>
    <xdr:from>
      <xdr:col>2</xdr:col>
      <xdr:colOff>695325</xdr:colOff>
      <xdr:row>0</xdr:row>
      <xdr:rowOff>152400</xdr:rowOff>
    </xdr:from>
    <xdr:to>
      <xdr:col>3</xdr:col>
      <xdr:colOff>323850</xdr:colOff>
      <xdr:row>0</xdr:row>
      <xdr:rowOff>152400</xdr:rowOff>
    </xdr:to>
    <xdr:sp macro="" textlink="">
      <xdr:nvSpPr>
        <xdr:cNvPr id="5" name="Line 42">
          <a:extLst>
            <a:ext uri="{FF2B5EF4-FFF2-40B4-BE49-F238E27FC236}">
              <a16:creationId xmlns:a16="http://schemas.microsoft.com/office/drawing/2014/main" id="{5015708F-DA58-7145-9B55-DCB9FF2D422F}"/>
            </a:ext>
          </a:extLst>
        </xdr:cNvPr>
        <xdr:cNvSpPr>
          <a:spLocks noChangeShapeType="1"/>
        </xdr:cNvSpPr>
      </xdr:nvSpPr>
      <xdr:spPr bwMode="auto">
        <a:xfrm>
          <a:off x="2346325" y="152400"/>
          <a:ext cx="454025" cy="0"/>
        </a:xfrm>
        <a:prstGeom prst="line">
          <a:avLst/>
        </a:prstGeom>
        <a:noFill/>
        <a:ln w="9525">
          <a:solidFill>
            <a:srgbClr val="0077BE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</xdr:sp>
    <xdr:clientData/>
  </xdr:twoCellAnchor>
  <xdr:oneCellAnchor>
    <xdr:from>
      <xdr:col>3</xdr:col>
      <xdr:colOff>457200</xdr:colOff>
      <xdr:row>0</xdr:row>
      <xdr:rowOff>0</xdr:rowOff>
    </xdr:from>
    <xdr:ext cx="1787660" cy="417093"/>
    <xdr:sp macro="" textlink="">
      <xdr:nvSpPr>
        <xdr:cNvPr id="6" name="Text Box 43">
          <a:extLst>
            <a:ext uri="{FF2B5EF4-FFF2-40B4-BE49-F238E27FC236}">
              <a16:creationId xmlns:a16="http://schemas.microsoft.com/office/drawing/2014/main" id="{E376243F-32B3-5046-936F-87B3A9499D2B}"/>
            </a:ext>
          </a:extLst>
        </xdr:cNvPr>
        <xdr:cNvSpPr txBox="1">
          <a:spLocks noChangeArrowheads="1"/>
        </xdr:cNvSpPr>
      </xdr:nvSpPr>
      <xdr:spPr bwMode="auto">
        <a:xfrm>
          <a:off x="2933700" y="0"/>
          <a:ext cx="1787660" cy="4170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55A4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  <xdr:txBody>
        <a:bodyPr wrap="none" lIns="36000" tIns="36000" rIns="36000" bIns="36000" anchor="t" upright="1">
          <a:spAutoFit/>
        </a:bodyPr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Nützliche Wirkung - normal</a:t>
          </a:r>
        </a:p>
        <a:p>
          <a:pPr algn="l" rtl="0">
            <a:defRPr sz="1000"/>
          </a:pPr>
          <a:endParaRPr lang="de-DE"/>
        </a:p>
      </xdr:txBody>
    </xdr:sp>
    <xdr:clientData/>
  </xdr:oneCellAnchor>
  <xdr:oneCellAnchor>
    <xdr:from>
      <xdr:col>0</xdr:col>
      <xdr:colOff>609600</xdr:colOff>
      <xdr:row>1</xdr:row>
      <xdr:rowOff>133350</xdr:rowOff>
    </xdr:from>
    <xdr:ext cx="1396784" cy="260575"/>
    <xdr:sp macro="" textlink="">
      <xdr:nvSpPr>
        <xdr:cNvPr id="7" name="Text Box 44">
          <a:extLst>
            <a:ext uri="{FF2B5EF4-FFF2-40B4-BE49-F238E27FC236}">
              <a16:creationId xmlns:a16="http://schemas.microsoft.com/office/drawing/2014/main" id="{27BDF172-5B00-CA4D-87FA-9546BDF1D6C6}"/>
            </a:ext>
          </a:extLst>
        </xdr:cNvPr>
        <xdr:cNvSpPr txBox="1">
          <a:spLocks noChangeArrowheads="1"/>
        </xdr:cNvSpPr>
      </xdr:nvSpPr>
      <xdr:spPr bwMode="auto">
        <a:xfrm>
          <a:off x="609600" y="323850"/>
          <a:ext cx="1396784" cy="260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55A4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  <xdr:txBody>
        <a:bodyPr wrap="none" lIns="36000" tIns="36000" rIns="36000" bIns="36000" anchor="t" upright="1">
          <a:spAutoFit/>
        </a:bodyPr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+mn-lt"/>
              <a:ea typeface="+mn-ea"/>
              <a:cs typeface="Arial"/>
            </a:rPr>
            <a:t>Supersystemelement</a:t>
          </a:r>
        </a:p>
      </xdr:txBody>
    </xdr:sp>
    <xdr:clientData/>
  </xdr:oneCellAnchor>
  <xdr:twoCellAnchor>
    <xdr:from>
      <xdr:col>2</xdr:col>
      <xdr:colOff>704850</xdr:colOff>
      <xdr:row>2</xdr:row>
      <xdr:rowOff>76200</xdr:rowOff>
    </xdr:from>
    <xdr:to>
      <xdr:col>3</xdr:col>
      <xdr:colOff>323850</xdr:colOff>
      <xdr:row>2</xdr:row>
      <xdr:rowOff>76200</xdr:rowOff>
    </xdr:to>
    <xdr:sp macro="" textlink="">
      <xdr:nvSpPr>
        <xdr:cNvPr id="8" name="Line 45">
          <a:extLst>
            <a:ext uri="{FF2B5EF4-FFF2-40B4-BE49-F238E27FC236}">
              <a16:creationId xmlns:a16="http://schemas.microsoft.com/office/drawing/2014/main" id="{2B2291A6-6CBF-4144-BE40-0792219C0ADC}"/>
            </a:ext>
          </a:extLst>
        </xdr:cNvPr>
        <xdr:cNvSpPr>
          <a:spLocks noChangeShapeType="1"/>
        </xdr:cNvSpPr>
      </xdr:nvSpPr>
      <xdr:spPr bwMode="auto">
        <a:xfrm>
          <a:off x="2355850" y="431800"/>
          <a:ext cx="444500" cy="0"/>
        </a:xfrm>
        <a:prstGeom prst="line">
          <a:avLst/>
        </a:prstGeom>
        <a:noFill/>
        <a:ln w="9525">
          <a:solidFill>
            <a:srgbClr val="0077BE"/>
          </a:solidFill>
          <a:prstDash val="dash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</xdr:sp>
    <xdr:clientData/>
  </xdr:twoCellAnchor>
  <xdr:oneCellAnchor>
    <xdr:from>
      <xdr:col>3</xdr:col>
      <xdr:colOff>438150</xdr:colOff>
      <xdr:row>1</xdr:row>
      <xdr:rowOff>123825</xdr:rowOff>
    </xdr:from>
    <xdr:ext cx="2123136" cy="417093"/>
    <xdr:sp macro="" textlink="">
      <xdr:nvSpPr>
        <xdr:cNvPr id="9" name="Text Box 46">
          <a:extLst>
            <a:ext uri="{FF2B5EF4-FFF2-40B4-BE49-F238E27FC236}">
              <a16:creationId xmlns:a16="http://schemas.microsoft.com/office/drawing/2014/main" id="{79682DD3-B2B9-8240-B8D4-9CEC47E940E6}"/>
            </a:ext>
          </a:extLst>
        </xdr:cNvPr>
        <xdr:cNvSpPr txBox="1">
          <a:spLocks noChangeArrowheads="1"/>
        </xdr:cNvSpPr>
      </xdr:nvSpPr>
      <xdr:spPr bwMode="auto">
        <a:xfrm>
          <a:off x="2914650" y="314325"/>
          <a:ext cx="2123136" cy="4170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55A4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  <xdr:txBody>
        <a:bodyPr wrap="none" lIns="36000" tIns="36000" rIns="36000" bIns="36000" anchor="t" upright="1">
          <a:spAutoFit/>
        </a:bodyPr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Nützliche Wirkung - ungenügend</a:t>
          </a:r>
        </a:p>
        <a:p>
          <a:pPr algn="l" rtl="0">
            <a:defRPr sz="1000"/>
          </a:pPr>
          <a:endParaRPr lang="de-DE"/>
        </a:p>
      </xdr:txBody>
    </xdr:sp>
    <xdr:clientData/>
  </xdr:oneCellAnchor>
  <xdr:twoCellAnchor>
    <xdr:from>
      <xdr:col>2</xdr:col>
      <xdr:colOff>695325</xdr:colOff>
      <xdr:row>4</xdr:row>
      <xdr:rowOff>0</xdr:rowOff>
    </xdr:from>
    <xdr:to>
      <xdr:col>3</xdr:col>
      <xdr:colOff>323850</xdr:colOff>
      <xdr:row>4</xdr:row>
      <xdr:rowOff>0</xdr:rowOff>
    </xdr:to>
    <xdr:sp macro="" textlink="">
      <xdr:nvSpPr>
        <xdr:cNvPr id="10" name="Line 47">
          <a:extLst>
            <a:ext uri="{FF2B5EF4-FFF2-40B4-BE49-F238E27FC236}">
              <a16:creationId xmlns:a16="http://schemas.microsoft.com/office/drawing/2014/main" id="{D9FD7A50-1455-F644-AB53-224A971D6937}"/>
            </a:ext>
          </a:extLst>
        </xdr:cNvPr>
        <xdr:cNvSpPr>
          <a:spLocks noChangeShapeType="1"/>
        </xdr:cNvSpPr>
      </xdr:nvSpPr>
      <xdr:spPr bwMode="auto">
        <a:xfrm>
          <a:off x="2346325" y="711200"/>
          <a:ext cx="454025" cy="0"/>
        </a:xfrm>
        <a:prstGeom prst="line">
          <a:avLst/>
        </a:prstGeom>
        <a:noFill/>
        <a:ln w="28575">
          <a:solidFill>
            <a:srgbClr val="0077BE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</xdr:sp>
    <xdr:clientData/>
  </xdr:twoCellAnchor>
  <xdr:oneCellAnchor>
    <xdr:from>
      <xdr:col>3</xdr:col>
      <xdr:colOff>438150</xdr:colOff>
      <xdr:row>3</xdr:row>
      <xdr:rowOff>38100</xdr:rowOff>
    </xdr:from>
    <xdr:ext cx="2017531" cy="260575"/>
    <xdr:sp macro="" textlink="">
      <xdr:nvSpPr>
        <xdr:cNvPr id="11" name="Text Box 48">
          <a:extLst>
            <a:ext uri="{FF2B5EF4-FFF2-40B4-BE49-F238E27FC236}">
              <a16:creationId xmlns:a16="http://schemas.microsoft.com/office/drawing/2014/main" id="{EDB942EC-8291-E94F-B408-64EAA038444A}"/>
            </a:ext>
          </a:extLst>
        </xdr:cNvPr>
        <xdr:cNvSpPr txBox="1">
          <a:spLocks noChangeArrowheads="1"/>
        </xdr:cNvSpPr>
      </xdr:nvSpPr>
      <xdr:spPr bwMode="auto">
        <a:xfrm>
          <a:off x="2914650" y="609600"/>
          <a:ext cx="2017531" cy="260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55A4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  <xdr:txBody>
        <a:bodyPr wrap="none" lIns="36000" tIns="36000" rIns="36000" bIns="36000" anchor="t" upright="1">
          <a:spAutoFit/>
        </a:bodyPr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Nützliche Wirkung - übermäßig</a:t>
          </a:r>
          <a:endParaRPr lang="de-DE">
            <a:latin typeface="+mn-lt"/>
          </a:endParaRPr>
        </a:p>
      </xdr:txBody>
    </xdr:sp>
    <xdr:clientData/>
  </xdr:oneCellAnchor>
  <xdr:oneCellAnchor>
    <xdr:from>
      <xdr:col>6</xdr:col>
      <xdr:colOff>723900</xdr:colOff>
      <xdr:row>0</xdr:row>
      <xdr:rowOff>0</xdr:rowOff>
    </xdr:from>
    <xdr:ext cx="1301950" cy="417093"/>
    <xdr:sp macro="" textlink="">
      <xdr:nvSpPr>
        <xdr:cNvPr id="12" name="Text Box 49">
          <a:extLst>
            <a:ext uri="{FF2B5EF4-FFF2-40B4-BE49-F238E27FC236}">
              <a16:creationId xmlns:a16="http://schemas.microsoft.com/office/drawing/2014/main" id="{19D1DCD0-E432-0A4D-ADE0-C4AC1734FE65}"/>
            </a:ext>
          </a:extLst>
        </xdr:cNvPr>
        <xdr:cNvSpPr txBox="1">
          <a:spLocks noChangeArrowheads="1"/>
        </xdr:cNvSpPr>
      </xdr:nvSpPr>
      <xdr:spPr bwMode="auto">
        <a:xfrm>
          <a:off x="5676900" y="0"/>
          <a:ext cx="1301950" cy="4170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55A4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  <xdr:txBody>
        <a:bodyPr wrap="none" lIns="36000" tIns="36000" rIns="36000" bIns="36000" anchor="t" upright="1">
          <a:spAutoFit/>
        </a:bodyPr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Schädliche Wirkung</a:t>
          </a:r>
        </a:p>
        <a:p>
          <a:pPr algn="l" rtl="0">
            <a:defRPr sz="1000"/>
          </a:pPr>
          <a:endParaRPr lang="de-DE"/>
        </a:p>
      </xdr:txBody>
    </xdr:sp>
    <xdr:clientData/>
  </xdr:oneCellAnchor>
  <xdr:twoCellAnchor>
    <xdr:from>
      <xdr:col>0</xdr:col>
      <xdr:colOff>142875</xdr:colOff>
      <xdr:row>0</xdr:row>
      <xdr:rowOff>85725</xdr:rowOff>
    </xdr:from>
    <xdr:to>
      <xdr:col>0</xdr:col>
      <xdr:colOff>457200</xdr:colOff>
      <xdr:row>1</xdr:row>
      <xdr:rowOff>66675</xdr:rowOff>
    </xdr:to>
    <xdr:sp macro="" textlink="">
      <xdr:nvSpPr>
        <xdr:cNvPr id="13" name="AutoShape 50">
          <a:extLst>
            <a:ext uri="{FF2B5EF4-FFF2-40B4-BE49-F238E27FC236}">
              <a16:creationId xmlns:a16="http://schemas.microsoft.com/office/drawing/2014/main" id="{90236DB5-3CB5-EC46-8328-D5777F94632F}"/>
            </a:ext>
          </a:extLst>
        </xdr:cNvPr>
        <xdr:cNvSpPr>
          <a:spLocks noChangeArrowheads="1"/>
        </xdr:cNvSpPr>
      </xdr:nvSpPr>
      <xdr:spPr bwMode="auto">
        <a:xfrm>
          <a:off x="142875" y="85725"/>
          <a:ext cx="314325" cy="158750"/>
        </a:xfrm>
        <a:prstGeom prst="roundRect">
          <a:avLst>
            <a:gd name="adj" fmla="val 16667"/>
          </a:avLst>
        </a:prstGeom>
        <a:solidFill>
          <a:srgbClr val="0055A4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123825</xdr:colOff>
      <xdr:row>2</xdr:row>
      <xdr:rowOff>9525</xdr:rowOff>
    </xdr:from>
    <xdr:to>
      <xdr:col>0</xdr:col>
      <xdr:colOff>476250</xdr:colOff>
      <xdr:row>3</xdr:row>
      <xdr:rowOff>9525</xdr:rowOff>
    </xdr:to>
    <xdr:sp macro="" textlink="">
      <xdr:nvSpPr>
        <xdr:cNvPr id="14" name="AutoShape 51">
          <a:extLst>
            <a:ext uri="{FF2B5EF4-FFF2-40B4-BE49-F238E27FC236}">
              <a16:creationId xmlns:a16="http://schemas.microsoft.com/office/drawing/2014/main" id="{54749CDE-E521-2A44-81A0-6C599AC938A5}"/>
            </a:ext>
          </a:extLst>
        </xdr:cNvPr>
        <xdr:cNvSpPr>
          <a:spLocks noChangeArrowheads="1"/>
        </xdr:cNvSpPr>
      </xdr:nvSpPr>
      <xdr:spPr bwMode="auto">
        <a:xfrm>
          <a:off x="123825" y="365125"/>
          <a:ext cx="352425" cy="177800"/>
        </a:xfrm>
        <a:prstGeom prst="hexagon">
          <a:avLst>
            <a:gd name="adj" fmla="val 48684"/>
            <a:gd name="vf" fmla="val 115470"/>
          </a:avLst>
        </a:prstGeom>
        <a:solidFill>
          <a:srgbClr val="EF7C0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152400</xdr:colOff>
      <xdr:row>3</xdr:row>
      <xdr:rowOff>123825</xdr:rowOff>
    </xdr:from>
    <xdr:to>
      <xdr:col>0</xdr:col>
      <xdr:colOff>466725</xdr:colOff>
      <xdr:row>4</xdr:row>
      <xdr:rowOff>104775</xdr:rowOff>
    </xdr:to>
    <xdr:sp macro="" textlink="">
      <xdr:nvSpPr>
        <xdr:cNvPr id="15" name="Oval 52">
          <a:extLst>
            <a:ext uri="{FF2B5EF4-FFF2-40B4-BE49-F238E27FC236}">
              <a16:creationId xmlns:a16="http://schemas.microsoft.com/office/drawing/2014/main" id="{23F9AFD1-7EDC-5F4D-83E0-A8E2F8E41E52}"/>
            </a:ext>
          </a:extLst>
        </xdr:cNvPr>
        <xdr:cNvSpPr>
          <a:spLocks noChangeArrowheads="1"/>
        </xdr:cNvSpPr>
      </xdr:nvSpPr>
      <xdr:spPr bwMode="auto">
        <a:xfrm>
          <a:off x="152400" y="657225"/>
          <a:ext cx="314325" cy="158750"/>
        </a:xfrm>
        <a:prstGeom prst="ellipse">
          <a:avLst/>
        </a:prstGeom>
        <a:solidFill>
          <a:srgbClr val="FFDD0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409575</xdr:colOff>
      <xdr:row>0</xdr:row>
      <xdr:rowOff>114300</xdr:rowOff>
    </xdr:from>
    <xdr:to>
      <xdr:col>6</xdr:col>
      <xdr:colOff>723900</xdr:colOff>
      <xdr:row>0</xdr:row>
      <xdr:rowOff>171450</xdr:rowOff>
    </xdr:to>
    <xdr:sp macro="" textlink="">
      <xdr:nvSpPr>
        <xdr:cNvPr id="16" name="Freeform 53">
          <a:extLst>
            <a:ext uri="{FF2B5EF4-FFF2-40B4-BE49-F238E27FC236}">
              <a16:creationId xmlns:a16="http://schemas.microsoft.com/office/drawing/2014/main" id="{01058E82-8BD7-0F42-8BA1-3A79D9709B6A}"/>
            </a:ext>
          </a:extLst>
        </xdr:cNvPr>
        <xdr:cNvSpPr>
          <a:spLocks/>
        </xdr:cNvSpPr>
      </xdr:nvSpPr>
      <xdr:spPr bwMode="auto">
        <a:xfrm rot="10800000" flipH="1" flipV="1">
          <a:off x="5362575" y="114300"/>
          <a:ext cx="314325" cy="57150"/>
        </a:xfrm>
        <a:custGeom>
          <a:avLst/>
          <a:gdLst>
            <a:gd name="T0" fmla="*/ 0 w 5444"/>
            <a:gd name="T1" fmla="*/ 483 h 483"/>
            <a:gd name="T2" fmla="*/ 454 w 5444"/>
            <a:gd name="T3" fmla="*/ 30 h 483"/>
            <a:gd name="T4" fmla="*/ 908 w 5444"/>
            <a:gd name="T5" fmla="*/ 483 h 483"/>
            <a:gd name="T6" fmla="*/ 1361 w 5444"/>
            <a:gd name="T7" fmla="*/ 30 h 483"/>
            <a:gd name="T8" fmla="*/ 1815 w 5444"/>
            <a:gd name="T9" fmla="*/ 483 h 483"/>
            <a:gd name="T10" fmla="*/ 2268 w 5444"/>
            <a:gd name="T11" fmla="*/ 30 h 483"/>
            <a:gd name="T12" fmla="*/ 2722 w 5444"/>
            <a:gd name="T13" fmla="*/ 483 h 483"/>
            <a:gd name="T14" fmla="*/ 3176 w 5444"/>
            <a:gd name="T15" fmla="*/ 30 h 483"/>
            <a:gd name="T16" fmla="*/ 3629 w 5444"/>
            <a:gd name="T17" fmla="*/ 483 h 483"/>
            <a:gd name="T18" fmla="*/ 4083 w 5444"/>
            <a:gd name="T19" fmla="*/ 30 h 483"/>
            <a:gd name="T20" fmla="*/ 4536 w 5444"/>
            <a:gd name="T21" fmla="*/ 483 h 483"/>
            <a:gd name="T22" fmla="*/ 4990 w 5444"/>
            <a:gd name="T23" fmla="*/ 30 h 483"/>
            <a:gd name="T24" fmla="*/ 5307 w 5444"/>
            <a:gd name="T25" fmla="*/ 302 h 483"/>
            <a:gd name="T26" fmla="*/ 5444 w 5444"/>
            <a:gd name="T27" fmla="*/ 302 h 48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</a:cxnLst>
          <a:rect l="0" t="0" r="r" b="b"/>
          <a:pathLst>
            <a:path w="5444" h="483">
              <a:moveTo>
                <a:pt x="0" y="483"/>
              </a:moveTo>
              <a:cubicBezTo>
                <a:pt x="151" y="256"/>
                <a:pt x="303" y="30"/>
                <a:pt x="454" y="30"/>
              </a:cubicBezTo>
              <a:cubicBezTo>
                <a:pt x="605" y="30"/>
                <a:pt x="757" y="483"/>
                <a:pt x="908" y="483"/>
              </a:cubicBezTo>
              <a:cubicBezTo>
                <a:pt x="1059" y="483"/>
                <a:pt x="1210" y="30"/>
                <a:pt x="1361" y="30"/>
              </a:cubicBezTo>
              <a:cubicBezTo>
                <a:pt x="1512" y="30"/>
                <a:pt x="1664" y="483"/>
                <a:pt x="1815" y="483"/>
              </a:cubicBezTo>
              <a:cubicBezTo>
                <a:pt x="1966" y="483"/>
                <a:pt x="2117" y="30"/>
                <a:pt x="2268" y="30"/>
              </a:cubicBezTo>
              <a:cubicBezTo>
                <a:pt x="2419" y="30"/>
                <a:pt x="2571" y="483"/>
                <a:pt x="2722" y="483"/>
              </a:cubicBezTo>
              <a:cubicBezTo>
                <a:pt x="2873" y="483"/>
                <a:pt x="3025" y="30"/>
                <a:pt x="3176" y="30"/>
              </a:cubicBezTo>
              <a:cubicBezTo>
                <a:pt x="3327" y="30"/>
                <a:pt x="3478" y="483"/>
                <a:pt x="3629" y="483"/>
              </a:cubicBezTo>
              <a:cubicBezTo>
                <a:pt x="3780" y="483"/>
                <a:pt x="3932" y="30"/>
                <a:pt x="4083" y="30"/>
              </a:cubicBezTo>
              <a:cubicBezTo>
                <a:pt x="4234" y="30"/>
                <a:pt x="4385" y="483"/>
                <a:pt x="4536" y="483"/>
              </a:cubicBezTo>
              <a:cubicBezTo>
                <a:pt x="4687" y="483"/>
                <a:pt x="4862" y="60"/>
                <a:pt x="4990" y="30"/>
              </a:cubicBezTo>
              <a:cubicBezTo>
                <a:pt x="5118" y="0"/>
                <a:pt x="5231" y="257"/>
                <a:pt x="5307" y="302"/>
              </a:cubicBezTo>
              <a:cubicBezTo>
                <a:pt x="5383" y="347"/>
                <a:pt x="5413" y="324"/>
                <a:pt x="5444" y="302"/>
              </a:cubicBezTo>
            </a:path>
          </a:pathLst>
        </a:custGeom>
        <a:solidFill>
          <a:srgbClr val="FFFFFF"/>
        </a:solidFill>
        <a:ln w="12700">
          <a:solidFill>
            <a:srgbClr val="DA040F"/>
          </a:solidFill>
          <a:round/>
          <a:headEnd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171450</xdr:colOff>
      <xdr:row>19</xdr:row>
      <xdr:rowOff>161925</xdr:rowOff>
    </xdr:from>
    <xdr:to>
      <xdr:col>1</xdr:col>
      <xdr:colOff>171450</xdr:colOff>
      <xdr:row>19</xdr:row>
      <xdr:rowOff>161925</xdr:rowOff>
    </xdr:to>
    <xdr:cxnSp macro="">
      <xdr:nvCxnSpPr>
        <xdr:cNvPr id="43" name="AutoShape 80">
          <a:extLst>
            <a:ext uri="{FF2B5EF4-FFF2-40B4-BE49-F238E27FC236}">
              <a16:creationId xmlns:a16="http://schemas.microsoft.com/office/drawing/2014/main" id="{A93141B5-6B0B-C54E-B686-081013ED5912}"/>
            </a:ext>
          </a:extLst>
        </xdr:cNvPr>
        <xdr:cNvCxnSpPr>
          <a:cxnSpLocks noChangeShapeType="1"/>
        </xdr:cNvCxnSpPr>
      </xdr:nvCxnSpPr>
      <xdr:spPr bwMode="auto">
        <a:xfrm>
          <a:off x="996950" y="3540125"/>
          <a:ext cx="0" cy="0"/>
        </a:xfrm>
        <a:prstGeom prst="straightConnector1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28575">
              <a:solidFill>
                <a:srgbClr val="990000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</xdr:cxnSp>
    <xdr:clientData/>
  </xdr:twoCellAnchor>
  <xdr:oneCellAnchor>
    <xdr:from>
      <xdr:col>6</xdr:col>
      <xdr:colOff>340078</xdr:colOff>
      <xdr:row>7</xdr:row>
      <xdr:rowOff>135466</xdr:rowOff>
    </xdr:from>
    <xdr:ext cx="2844800" cy="3127779"/>
    <xdr:sp macro="" textlink="">
      <xdr:nvSpPr>
        <xdr:cNvPr id="46" name="Text Box 83">
          <a:extLst>
            <a:ext uri="{FF2B5EF4-FFF2-40B4-BE49-F238E27FC236}">
              <a16:creationId xmlns:a16="http://schemas.microsoft.com/office/drawing/2014/main" id="{26DC72AA-2389-FE4C-B896-69F050CBBD6D}"/>
            </a:ext>
          </a:extLst>
        </xdr:cNvPr>
        <xdr:cNvSpPr txBox="1">
          <a:spLocks noChangeArrowheads="1"/>
        </xdr:cNvSpPr>
      </xdr:nvSpPr>
      <xdr:spPr bwMode="auto">
        <a:xfrm>
          <a:off x="5335411" y="1518355"/>
          <a:ext cx="2844800" cy="312777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Aufgaben:</a:t>
          </a:r>
          <a:endParaRPr lang="de-DE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1) Wie kann es verhindert werden, dass der Schlitten Staub, Flüssigkeiten und Müll vor sich her schiebt?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2) Wie kann es verhindert werden, dass Staub, Flüssigkeiten und Müll die Schienen beschädigen?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3) Wie kann es verhindert werden, dass Staub, Flüssigkeiten und Müll die Stoßverbinder beschädigen?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4) Wie kann die Abdeckung besser Staub, Flüssigkeiten, Müll abhalten?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5) Wie kann das Halten des Klebstoffes im Demontagefall gemindert werden?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5.1) Wie kann die Interaktion „halten“ zwischen Schienen  und Klebstoff gemindert werden?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5.2) Wie kann die Interaktion „hält“ zwischen Klebstoff  und Abdeckung gemindert werden?</a:t>
          </a:r>
          <a:endParaRPr lang="de-DE">
            <a:latin typeface="+mn-lt"/>
          </a:endParaRPr>
        </a:p>
      </xdr:txBody>
    </xdr:sp>
    <xdr:clientData/>
  </xdr:oneCellAnchor>
  <xdr:oneCellAnchor>
    <xdr:from>
      <xdr:col>0</xdr:col>
      <xdr:colOff>736600</xdr:colOff>
      <xdr:row>5</xdr:row>
      <xdr:rowOff>165100</xdr:rowOff>
    </xdr:from>
    <xdr:ext cx="2844800" cy="199927"/>
    <xdr:sp macro="" textlink="">
      <xdr:nvSpPr>
        <xdr:cNvPr id="48" name="Text Box 83">
          <a:extLst>
            <a:ext uri="{FF2B5EF4-FFF2-40B4-BE49-F238E27FC236}">
              <a16:creationId xmlns:a16="http://schemas.microsoft.com/office/drawing/2014/main" id="{D451D660-A1B1-BC49-8E12-4EEB9801A6DB}"/>
            </a:ext>
          </a:extLst>
        </xdr:cNvPr>
        <xdr:cNvSpPr txBox="1">
          <a:spLocks noChangeArrowheads="1"/>
        </xdr:cNvSpPr>
      </xdr:nvSpPr>
      <xdr:spPr bwMode="auto">
        <a:xfrm>
          <a:off x="736600" y="1117600"/>
          <a:ext cx="2844800" cy="199927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Inkrementelle Verbesserung</a:t>
          </a:r>
          <a:endParaRPr lang="de-DE">
            <a:latin typeface="+mn-lt"/>
          </a:endParaRPr>
        </a:p>
      </xdr:txBody>
    </xdr:sp>
    <xdr:clientData/>
  </xdr:oneCellAnchor>
  <xdr:oneCellAnchor>
    <xdr:from>
      <xdr:col>12</xdr:col>
      <xdr:colOff>208843</xdr:colOff>
      <xdr:row>6</xdr:row>
      <xdr:rowOff>169333</xdr:rowOff>
    </xdr:from>
    <xdr:ext cx="2844800" cy="199927"/>
    <xdr:sp macro="" textlink="">
      <xdr:nvSpPr>
        <xdr:cNvPr id="49" name="Text Box 83">
          <a:extLst>
            <a:ext uri="{FF2B5EF4-FFF2-40B4-BE49-F238E27FC236}">
              <a16:creationId xmlns:a16="http://schemas.microsoft.com/office/drawing/2014/main" id="{E49D7EBA-A8C5-7248-989C-056A205A3453}"/>
            </a:ext>
          </a:extLst>
        </xdr:cNvPr>
        <xdr:cNvSpPr txBox="1">
          <a:spLocks noChangeArrowheads="1"/>
        </xdr:cNvSpPr>
      </xdr:nvSpPr>
      <xdr:spPr bwMode="auto">
        <a:xfrm>
          <a:off x="10199510" y="1354666"/>
          <a:ext cx="2844800" cy="199927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Wertanalytische Betrachtung</a:t>
          </a:r>
          <a:endParaRPr lang="de-DE">
            <a:latin typeface="+mn-lt"/>
          </a:endParaRPr>
        </a:p>
      </xdr:txBody>
    </xdr:sp>
    <xdr:clientData/>
  </xdr:oneCellAnchor>
  <xdr:twoCellAnchor editAs="oneCell">
    <xdr:from>
      <xdr:col>0</xdr:col>
      <xdr:colOff>0</xdr:colOff>
      <xdr:row>7</xdr:row>
      <xdr:rowOff>56444</xdr:rowOff>
    </xdr:from>
    <xdr:to>
      <xdr:col>6</xdr:col>
      <xdr:colOff>206615</xdr:colOff>
      <xdr:row>24</xdr:row>
      <xdr:rowOff>127000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ADF31189-179C-8DDB-2BD4-D4530C61B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39333"/>
          <a:ext cx="5201948" cy="3429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101964</xdr:colOff>
      <xdr:row>8</xdr:row>
      <xdr:rowOff>28222</xdr:rowOff>
    </xdr:from>
    <xdr:to>
      <xdr:col>17</xdr:col>
      <xdr:colOff>635001</xdr:colOff>
      <xdr:row>27</xdr:row>
      <xdr:rowOff>306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E5B5C884-17A4-65D4-1695-940AB3B34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60075" y="1608666"/>
          <a:ext cx="5528370" cy="3725640"/>
        </a:xfrm>
        <a:prstGeom prst="rect">
          <a:avLst/>
        </a:prstGeom>
      </xdr:spPr>
    </xdr:pic>
    <xdr:clientData/>
  </xdr:twoCellAnchor>
  <xdr:oneCellAnchor>
    <xdr:from>
      <xdr:col>17</xdr:col>
      <xdr:colOff>663222</xdr:colOff>
      <xdr:row>9</xdr:row>
      <xdr:rowOff>128407</xdr:rowOff>
    </xdr:from>
    <xdr:ext cx="3273779" cy="2611099"/>
    <xdr:sp macro="" textlink="">
      <xdr:nvSpPr>
        <xdr:cNvPr id="54" name="Text Box 45">
          <a:extLst>
            <a:ext uri="{FF2B5EF4-FFF2-40B4-BE49-F238E27FC236}">
              <a16:creationId xmlns:a16="http://schemas.microsoft.com/office/drawing/2014/main" id="{0A659AD5-5536-ED48-9350-EB09523EE71F}"/>
            </a:ext>
          </a:extLst>
        </xdr:cNvPr>
        <xdr:cNvSpPr txBox="1">
          <a:spLocks noChangeArrowheads="1"/>
        </xdr:cNvSpPr>
      </xdr:nvSpPr>
      <xdr:spPr bwMode="auto">
        <a:xfrm>
          <a:off x="14816666" y="1906407"/>
          <a:ext cx="3273779" cy="261109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Aufgaben aus inkrementeller Verbesserung:</a:t>
          </a:r>
          <a:endParaRPr lang="de-DE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1) Wie kann es verhindert werden, dass der Schlitten Staub, Flüssigkeiten und Müll vor sich her schiebt?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2) Wie kann es verhindert werden, dass Staub, Flüssigkeiten und Müll die Schienen beschädigen?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3) Wie kann es verhindert werden, dass Staub, Flüssigkeiten und Müll die Stoßverbinder beschädigen?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4) Wie kann die Abdeckung besser Staub, Flüssigkeiten, Müll abhalten?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5) Wie kann das Halten des Klebstoffes im Demontagefall gemindert werden?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5.1) Wie kann die Interaktion „halten“ zwischen Schienen  und Klebstoff gemindert werden?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5.2) Wie kann die Interaktion „hält“ zwischen Klebstoff  und Abdeckung gemindert werden?</a:t>
          </a:r>
          <a:endParaRPr lang="de-DE">
            <a:latin typeface="+mn-lt"/>
          </a:endParaRPr>
        </a:p>
      </xdr:txBody>
    </xdr:sp>
    <xdr:clientData/>
  </xdr:oneCellAnchor>
  <xdr:twoCellAnchor>
    <xdr:from>
      <xdr:col>11</xdr:col>
      <xdr:colOff>14111</xdr:colOff>
      <xdr:row>0</xdr:row>
      <xdr:rowOff>0</xdr:rowOff>
    </xdr:from>
    <xdr:to>
      <xdr:col>20</xdr:col>
      <xdr:colOff>760235</xdr:colOff>
      <xdr:row>5</xdr:row>
      <xdr:rowOff>180621</xdr:rowOff>
    </xdr:to>
    <xdr:grpSp>
      <xdr:nvGrpSpPr>
        <xdr:cNvPr id="56" name="Gruppieren 55">
          <a:extLst>
            <a:ext uri="{FF2B5EF4-FFF2-40B4-BE49-F238E27FC236}">
              <a16:creationId xmlns:a16="http://schemas.microsoft.com/office/drawing/2014/main" id="{0E5B6701-BBF3-E840-857B-2EB738C76BA5}"/>
            </a:ext>
          </a:extLst>
        </xdr:cNvPr>
        <xdr:cNvGrpSpPr/>
      </xdr:nvGrpSpPr>
      <xdr:grpSpPr>
        <a:xfrm>
          <a:off x="9094611" y="0"/>
          <a:ext cx="8175624" cy="1133121"/>
          <a:chOff x="1" y="0"/>
          <a:chExt cx="8239124" cy="1168399"/>
        </a:xfrm>
      </xdr:grpSpPr>
      <xdr:sp macro="" textlink="">
        <xdr:nvSpPr>
          <xdr:cNvPr id="57" name="Rectangle 1">
            <a:extLst>
              <a:ext uri="{FF2B5EF4-FFF2-40B4-BE49-F238E27FC236}">
                <a16:creationId xmlns:a16="http://schemas.microsoft.com/office/drawing/2014/main" id="{9FB80ADC-2845-D496-3B44-AF5570C1B6F1}"/>
              </a:ext>
            </a:extLst>
          </xdr:cNvPr>
          <xdr:cNvSpPr>
            <a:spLocks noChangeArrowheads="1"/>
          </xdr:cNvSpPr>
        </xdr:nvSpPr>
        <xdr:spPr bwMode="auto">
          <a:xfrm>
            <a:off x="1" y="9524"/>
            <a:ext cx="8239124" cy="1158875"/>
          </a:xfrm>
          <a:prstGeom prst="rect">
            <a:avLst/>
          </a:prstGeom>
          <a:solidFill>
            <a:srgbClr val="DAE0E3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xmlns="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vertOverflow="clip" wrap="square" lIns="36000" tIns="36000" rIns="36000" bIns="36000" anchor="t" upright="1"/>
          <a:lstStyle/>
          <a:p>
            <a:pPr algn="l" rtl="0">
              <a:lnSpc>
                <a:spcPts val="1300"/>
              </a:lnSpc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/>
              <a:cs typeface="Arial"/>
            </a:endParaRPr>
          </a:p>
          <a:p>
            <a:pPr algn="l" rtl="0">
              <a:lnSpc>
                <a:spcPts val="1300"/>
              </a:lnSpc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/>
              <a:cs typeface="Arial"/>
            </a:endParaRPr>
          </a:p>
          <a:p>
            <a:pPr algn="l" rtl="0">
              <a:lnSpc>
                <a:spcPts val="1300"/>
              </a:lnSpc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de-DE"/>
          </a:p>
        </xdr:txBody>
      </xdr:sp>
      <xdr:sp macro="" textlink="">
        <xdr:nvSpPr>
          <xdr:cNvPr id="58" name="Text Box 2">
            <a:extLst>
              <a:ext uri="{FF2B5EF4-FFF2-40B4-BE49-F238E27FC236}">
                <a16:creationId xmlns:a16="http://schemas.microsoft.com/office/drawing/2014/main" id="{8860DB79-7B64-7194-F510-12AA0E9AD5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600" y="9525"/>
            <a:ext cx="1044636" cy="41709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 xmlns="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xmlns="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+mn-lt"/>
                <a:cs typeface="Arial"/>
              </a:rPr>
              <a:t>Systemelement</a:t>
            </a:r>
          </a:p>
          <a:p>
            <a:pPr algn="l" rtl="0">
              <a:defRPr sz="1000"/>
            </a:pPr>
            <a:endParaRPr lang="de-DE"/>
          </a:p>
        </xdr:txBody>
      </xdr:sp>
      <xdr:sp macro="" textlink="">
        <xdr:nvSpPr>
          <xdr:cNvPr id="59" name="Text Box 3">
            <a:extLst>
              <a:ext uri="{FF2B5EF4-FFF2-40B4-BE49-F238E27FC236}">
                <a16:creationId xmlns:a16="http://schemas.microsoft.com/office/drawing/2014/main" id="{C817AC9D-2A2C-A853-7C3A-73B8CA00F4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9125" y="628650"/>
            <a:ext cx="291994" cy="26057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 xmlns="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xmlns="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+mn-lt"/>
                <a:cs typeface="Arial"/>
              </a:rPr>
              <a:t>Ziel</a:t>
            </a:r>
            <a:endParaRPr lang="de-DE">
              <a:latin typeface="+mn-lt"/>
            </a:endParaRPr>
          </a:p>
        </xdr:txBody>
      </xdr:sp>
      <xdr:sp macro="" textlink="">
        <xdr:nvSpPr>
          <xdr:cNvPr id="60" name="Line 4">
            <a:extLst>
              <a:ext uri="{FF2B5EF4-FFF2-40B4-BE49-F238E27FC236}">
                <a16:creationId xmlns:a16="http://schemas.microsoft.com/office/drawing/2014/main" id="{23AC2F3E-DCA4-3758-FFB1-0F9D377F1BDF}"/>
              </a:ext>
            </a:extLst>
          </xdr:cNvPr>
          <xdr:cNvSpPr>
            <a:spLocks noChangeShapeType="1"/>
          </xdr:cNvSpPr>
        </xdr:nvSpPr>
        <xdr:spPr bwMode="auto">
          <a:xfrm>
            <a:off x="2346325" y="152400"/>
            <a:ext cx="454025" cy="0"/>
          </a:xfrm>
          <a:prstGeom prst="line">
            <a:avLst/>
          </a:prstGeom>
          <a:noFill/>
          <a:ln w="9525">
            <a:solidFill>
              <a:srgbClr val="0077BE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61" name="Text Box 5">
            <a:extLst>
              <a:ext uri="{FF2B5EF4-FFF2-40B4-BE49-F238E27FC236}">
                <a16:creationId xmlns:a16="http://schemas.microsoft.com/office/drawing/2014/main" id="{BBDC0A04-A72A-753C-4E40-172F5D8636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33700" y="0"/>
            <a:ext cx="1787660" cy="41709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 xmlns="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xmlns="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+mn-lt"/>
                <a:cs typeface="Arial"/>
              </a:rPr>
              <a:t>Nützliche Wirkung - normal</a:t>
            </a:r>
          </a:p>
          <a:p>
            <a:pPr algn="l" rtl="0">
              <a:defRPr sz="1000"/>
            </a:pPr>
            <a:endParaRPr lang="de-DE"/>
          </a:p>
        </xdr:txBody>
      </xdr:sp>
      <xdr:sp macro="" textlink="">
        <xdr:nvSpPr>
          <xdr:cNvPr id="62" name="Text Box 6">
            <a:extLst>
              <a:ext uri="{FF2B5EF4-FFF2-40B4-BE49-F238E27FC236}">
                <a16:creationId xmlns:a16="http://schemas.microsoft.com/office/drawing/2014/main" id="{E409D34F-7916-657A-0580-7835EFA9A9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600" y="323850"/>
            <a:ext cx="1396784" cy="26057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 xmlns="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xmlns="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+mn-lt"/>
                <a:cs typeface="Arial"/>
              </a:rPr>
              <a:t>Supersystemelement</a:t>
            </a:r>
            <a:endParaRPr lang="de-DE">
              <a:latin typeface="+mn-lt"/>
            </a:endParaRPr>
          </a:p>
        </xdr:txBody>
      </xdr:sp>
      <xdr:sp macro="" textlink="">
        <xdr:nvSpPr>
          <xdr:cNvPr id="63" name="Line 7">
            <a:extLst>
              <a:ext uri="{FF2B5EF4-FFF2-40B4-BE49-F238E27FC236}">
                <a16:creationId xmlns:a16="http://schemas.microsoft.com/office/drawing/2014/main" id="{DCA7FE7C-447C-B59A-DB57-728DE4AB938A}"/>
              </a:ext>
            </a:extLst>
          </xdr:cNvPr>
          <xdr:cNvSpPr>
            <a:spLocks noChangeShapeType="1"/>
          </xdr:cNvSpPr>
        </xdr:nvSpPr>
        <xdr:spPr bwMode="auto">
          <a:xfrm>
            <a:off x="2355850" y="457200"/>
            <a:ext cx="444500" cy="0"/>
          </a:xfrm>
          <a:prstGeom prst="line">
            <a:avLst/>
          </a:prstGeom>
          <a:noFill/>
          <a:ln w="9525">
            <a:solidFill>
              <a:srgbClr val="0077BE"/>
            </a:solidFill>
            <a:prstDash val="dash"/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64" name="Text Box 8">
            <a:extLst>
              <a:ext uri="{FF2B5EF4-FFF2-40B4-BE49-F238E27FC236}">
                <a16:creationId xmlns:a16="http://schemas.microsoft.com/office/drawing/2014/main" id="{A93859E1-8E57-F01C-BAA2-8C48BBD689B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14650" y="314325"/>
            <a:ext cx="2123136" cy="41709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 xmlns="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xmlns="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+mn-lt"/>
                <a:cs typeface="Arial"/>
              </a:rPr>
              <a:t>Nützliche Wirkung - ungenügend</a:t>
            </a:r>
          </a:p>
          <a:p>
            <a:pPr algn="l" rtl="0">
              <a:defRPr sz="1000"/>
            </a:pPr>
            <a:endParaRPr lang="de-DE"/>
          </a:p>
        </xdr:txBody>
      </xdr:sp>
      <xdr:sp macro="" textlink="">
        <xdr:nvSpPr>
          <xdr:cNvPr id="65" name="Line 9">
            <a:extLst>
              <a:ext uri="{FF2B5EF4-FFF2-40B4-BE49-F238E27FC236}">
                <a16:creationId xmlns:a16="http://schemas.microsoft.com/office/drawing/2014/main" id="{A0F56383-92DE-8829-3287-BBAFBC67A329}"/>
              </a:ext>
            </a:extLst>
          </xdr:cNvPr>
          <xdr:cNvSpPr>
            <a:spLocks noChangeShapeType="1"/>
          </xdr:cNvSpPr>
        </xdr:nvSpPr>
        <xdr:spPr bwMode="auto">
          <a:xfrm>
            <a:off x="2346325" y="762000"/>
            <a:ext cx="454025" cy="0"/>
          </a:xfrm>
          <a:prstGeom prst="line">
            <a:avLst/>
          </a:prstGeom>
          <a:noFill/>
          <a:ln w="28575">
            <a:solidFill>
              <a:srgbClr val="0077BE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66" name="Text Box 10">
            <a:extLst>
              <a:ext uri="{FF2B5EF4-FFF2-40B4-BE49-F238E27FC236}">
                <a16:creationId xmlns:a16="http://schemas.microsoft.com/office/drawing/2014/main" id="{D89B6A78-5FD4-DCD2-D41B-826A2D7CFC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14650" y="609600"/>
            <a:ext cx="2017531" cy="26057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 xmlns="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xmlns="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+mn-lt"/>
                <a:cs typeface="Arial"/>
              </a:rPr>
              <a:t>Nützliche Wirkung - übermäßig</a:t>
            </a:r>
            <a:endParaRPr lang="de-DE">
              <a:latin typeface="+mn-lt"/>
            </a:endParaRPr>
          </a:p>
        </xdr:txBody>
      </xdr:sp>
      <xdr:sp macro="" textlink="">
        <xdr:nvSpPr>
          <xdr:cNvPr id="67" name="Text Box 11">
            <a:extLst>
              <a:ext uri="{FF2B5EF4-FFF2-40B4-BE49-F238E27FC236}">
                <a16:creationId xmlns:a16="http://schemas.microsoft.com/office/drawing/2014/main" id="{82D92C77-400C-8434-E4C7-F8DD740C8A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1000" y="877208"/>
            <a:ext cx="1432755" cy="24674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 xmlns="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xmlns="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no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+mn-lt"/>
                <a:cs typeface="Arial"/>
              </a:rPr>
              <a:t>Schädliche Wirkung</a:t>
            </a:r>
          </a:p>
          <a:p>
            <a:pPr algn="l" rtl="0">
              <a:defRPr sz="1000"/>
            </a:pPr>
            <a:endParaRPr lang="de-DE"/>
          </a:p>
        </xdr:txBody>
      </xdr:sp>
      <xdr:sp macro="" textlink="">
        <xdr:nvSpPr>
          <xdr:cNvPr id="68" name="AutoShape 12">
            <a:extLst>
              <a:ext uri="{FF2B5EF4-FFF2-40B4-BE49-F238E27FC236}">
                <a16:creationId xmlns:a16="http://schemas.microsoft.com/office/drawing/2014/main" id="{40B81B60-27F2-D098-E9CE-2D0282793C8C}"/>
              </a:ext>
            </a:extLst>
          </xdr:cNvPr>
          <xdr:cNvSpPr>
            <a:spLocks noChangeArrowheads="1"/>
          </xdr:cNvSpPr>
        </xdr:nvSpPr>
        <xdr:spPr bwMode="auto">
          <a:xfrm>
            <a:off x="142875" y="85725"/>
            <a:ext cx="314325" cy="171450"/>
          </a:xfrm>
          <a:prstGeom prst="roundRect">
            <a:avLst>
              <a:gd name="adj" fmla="val 16667"/>
            </a:avLst>
          </a:prstGeom>
          <a:solidFill>
            <a:srgbClr val="0055A4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69" name="AutoShape 13">
            <a:extLst>
              <a:ext uri="{FF2B5EF4-FFF2-40B4-BE49-F238E27FC236}">
                <a16:creationId xmlns:a16="http://schemas.microsoft.com/office/drawing/2014/main" id="{064EA961-92B0-6A1B-BC84-2D9150595C12}"/>
              </a:ext>
            </a:extLst>
          </xdr:cNvPr>
          <xdr:cNvSpPr>
            <a:spLocks noChangeArrowheads="1"/>
          </xdr:cNvSpPr>
        </xdr:nvSpPr>
        <xdr:spPr bwMode="auto">
          <a:xfrm>
            <a:off x="123825" y="390525"/>
            <a:ext cx="352425" cy="190500"/>
          </a:xfrm>
          <a:prstGeom prst="hexagon">
            <a:avLst>
              <a:gd name="adj" fmla="val 48684"/>
              <a:gd name="vf" fmla="val 115470"/>
            </a:avLst>
          </a:prstGeom>
          <a:solidFill>
            <a:srgbClr val="EF7C00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70" name="Oval 69">
            <a:extLst>
              <a:ext uri="{FF2B5EF4-FFF2-40B4-BE49-F238E27FC236}">
                <a16:creationId xmlns:a16="http://schemas.microsoft.com/office/drawing/2014/main" id="{5E94DEBB-50A8-76A5-8A44-31FF1EC86F03}"/>
              </a:ext>
            </a:extLst>
          </xdr:cNvPr>
          <xdr:cNvSpPr>
            <a:spLocks noChangeArrowheads="1"/>
          </xdr:cNvSpPr>
        </xdr:nvSpPr>
        <xdr:spPr bwMode="auto">
          <a:xfrm>
            <a:off x="152400" y="695325"/>
            <a:ext cx="314325" cy="171450"/>
          </a:xfrm>
          <a:prstGeom prst="ellipse">
            <a:avLst/>
          </a:prstGeom>
          <a:solidFill>
            <a:srgbClr val="FFDD00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71" name="Freeform 15">
            <a:extLst>
              <a:ext uri="{FF2B5EF4-FFF2-40B4-BE49-F238E27FC236}">
                <a16:creationId xmlns:a16="http://schemas.microsoft.com/office/drawing/2014/main" id="{C8091E9C-6019-93E1-DF20-9F1667445496}"/>
              </a:ext>
            </a:extLst>
          </xdr:cNvPr>
          <xdr:cNvSpPr>
            <a:spLocks/>
          </xdr:cNvSpPr>
        </xdr:nvSpPr>
        <xdr:spPr bwMode="auto">
          <a:xfrm rot="10800000" flipH="1" flipV="1">
            <a:off x="2408918" y="1000579"/>
            <a:ext cx="314325" cy="57150"/>
          </a:xfrm>
          <a:custGeom>
            <a:avLst/>
            <a:gdLst>
              <a:gd name="T0" fmla="*/ 0 w 5444"/>
              <a:gd name="T1" fmla="*/ 483 h 483"/>
              <a:gd name="T2" fmla="*/ 454 w 5444"/>
              <a:gd name="T3" fmla="*/ 30 h 483"/>
              <a:gd name="T4" fmla="*/ 908 w 5444"/>
              <a:gd name="T5" fmla="*/ 483 h 483"/>
              <a:gd name="T6" fmla="*/ 1361 w 5444"/>
              <a:gd name="T7" fmla="*/ 30 h 483"/>
              <a:gd name="T8" fmla="*/ 1815 w 5444"/>
              <a:gd name="T9" fmla="*/ 483 h 483"/>
              <a:gd name="T10" fmla="*/ 2268 w 5444"/>
              <a:gd name="T11" fmla="*/ 30 h 483"/>
              <a:gd name="T12" fmla="*/ 2722 w 5444"/>
              <a:gd name="T13" fmla="*/ 483 h 483"/>
              <a:gd name="T14" fmla="*/ 3176 w 5444"/>
              <a:gd name="T15" fmla="*/ 30 h 483"/>
              <a:gd name="T16" fmla="*/ 3629 w 5444"/>
              <a:gd name="T17" fmla="*/ 483 h 483"/>
              <a:gd name="T18" fmla="*/ 4083 w 5444"/>
              <a:gd name="T19" fmla="*/ 30 h 483"/>
              <a:gd name="T20" fmla="*/ 4536 w 5444"/>
              <a:gd name="T21" fmla="*/ 483 h 483"/>
              <a:gd name="T22" fmla="*/ 4990 w 5444"/>
              <a:gd name="T23" fmla="*/ 30 h 483"/>
              <a:gd name="T24" fmla="*/ 5307 w 5444"/>
              <a:gd name="T25" fmla="*/ 302 h 483"/>
              <a:gd name="T26" fmla="*/ 5444 w 5444"/>
              <a:gd name="T27" fmla="*/ 302 h 4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444" h="483">
                <a:moveTo>
                  <a:pt x="0" y="483"/>
                </a:moveTo>
                <a:cubicBezTo>
                  <a:pt x="151" y="256"/>
                  <a:pt x="303" y="30"/>
                  <a:pt x="454" y="30"/>
                </a:cubicBezTo>
                <a:cubicBezTo>
                  <a:pt x="605" y="30"/>
                  <a:pt x="757" y="483"/>
                  <a:pt x="908" y="483"/>
                </a:cubicBezTo>
                <a:cubicBezTo>
                  <a:pt x="1059" y="483"/>
                  <a:pt x="1210" y="30"/>
                  <a:pt x="1361" y="30"/>
                </a:cubicBezTo>
                <a:cubicBezTo>
                  <a:pt x="1512" y="30"/>
                  <a:pt x="1664" y="483"/>
                  <a:pt x="1815" y="483"/>
                </a:cubicBezTo>
                <a:cubicBezTo>
                  <a:pt x="1966" y="483"/>
                  <a:pt x="2117" y="30"/>
                  <a:pt x="2268" y="30"/>
                </a:cubicBezTo>
                <a:cubicBezTo>
                  <a:pt x="2419" y="30"/>
                  <a:pt x="2571" y="483"/>
                  <a:pt x="2722" y="483"/>
                </a:cubicBezTo>
                <a:cubicBezTo>
                  <a:pt x="2873" y="483"/>
                  <a:pt x="3025" y="30"/>
                  <a:pt x="3176" y="30"/>
                </a:cubicBezTo>
                <a:cubicBezTo>
                  <a:pt x="3327" y="30"/>
                  <a:pt x="3478" y="483"/>
                  <a:pt x="3629" y="483"/>
                </a:cubicBezTo>
                <a:cubicBezTo>
                  <a:pt x="3780" y="483"/>
                  <a:pt x="3932" y="30"/>
                  <a:pt x="4083" y="30"/>
                </a:cubicBezTo>
                <a:cubicBezTo>
                  <a:pt x="4234" y="30"/>
                  <a:pt x="4385" y="483"/>
                  <a:pt x="4536" y="483"/>
                </a:cubicBezTo>
                <a:cubicBezTo>
                  <a:pt x="4687" y="483"/>
                  <a:pt x="4862" y="60"/>
                  <a:pt x="4990" y="30"/>
                </a:cubicBezTo>
                <a:cubicBezTo>
                  <a:pt x="5118" y="0"/>
                  <a:pt x="5231" y="257"/>
                  <a:pt x="5307" y="302"/>
                </a:cubicBezTo>
                <a:cubicBezTo>
                  <a:pt x="5383" y="347"/>
                  <a:pt x="5413" y="324"/>
                  <a:pt x="5444" y="302"/>
                </a:cubicBezTo>
              </a:path>
            </a:pathLst>
          </a:custGeom>
          <a:solidFill>
            <a:srgbClr val="FFFFFF"/>
          </a:solidFill>
          <a:ln w="12700">
            <a:solidFill>
              <a:srgbClr val="DA040F"/>
            </a:solidFill>
            <a:round/>
            <a:headEnd/>
            <a:tailEnd type="triangle" w="med" len="med"/>
          </a:ln>
          <a:effectLst/>
          <a:extLs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72" name="Oval 57">
            <a:extLst>
              <a:ext uri="{FF2B5EF4-FFF2-40B4-BE49-F238E27FC236}">
                <a16:creationId xmlns:a16="http://schemas.microsoft.com/office/drawing/2014/main" id="{7EAFD4E7-FE80-14A1-7008-A2C16441201D}"/>
              </a:ext>
            </a:extLst>
          </xdr:cNvPr>
          <xdr:cNvSpPr>
            <a:spLocks noChangeArrowheads="1"/>
          </xdr:cNvSpPr>
        </xdr:nvSpPr>
        <xdr:spPr bwMode="auto">
          <a:xfrm>
            <a:off x="5466898" y="28575"/>
            <a:ext cx="225425" cy="257175"/>
          </a:xfrm>
          <a:prstGeom prst="ellipse">
            <a:avLst/>
          </a:prstGeom>
          <a:solidFill>
            <a:srgbClr val="84BD3E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xmlns="" w="9525">
                <a:solidFill>
                  <a:srgbClr val="84BD3E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de-DE" sz="800" b="0" i="0" u="none" strike="noStrike" baseline="0">
                <a:solidFill>
                  <a:srgbClr val="333333"/>
                </a:solidFill>
                <a:latin typeface="Arial"/>
                <a:cs typeface="Arial"/>
              </a:rPr>
              <a:t>B</a:t>
            </a:r>
          </a:p>
          <a:p>
            <a:pPr algn="ctr" rtl="0">
              <a:defRPr sz="1000"/>
            </a:pPr>
            <a:endParaRPr lang="de-DE"/>
          </a:p>
        </xdr:txBody>
      </xdr:sp>
      <xdr:sp macro="" textlink="">
        <xdr:nvSpPr>
          <xdr:cNvPr id="73" name="Oval 58">
            <a:extLst>
              <a:ext uri="{FF2B5EF4-FFF2-40B4-BE49-F238E27FC236}">
                <a16:creationId xmlns:a16="http://schemas.microsoft.com/office/drawing/2014/main" id="{40CF4268-5071-AAA8-429B-51F050B80B4F}"/>
              </a:ext>
            </a:extLst>
          </xdr:cNvPr>
          <xdr:cNvSpPr>
            <a:spLocks noChangeArrowheads="1"/>
          </xdr:cNvSpPr>
        </xdr:nvSpPr>
        <xdr:spPr bwMode="auto">
          <a:xfrm>
            <a:off x="5464175" y="323850"/>
            <a:ext cx="225425" cy="257175"/>
          </a:xfrm>
          <a:prstGeom prst="ellipse">
            <a:avLst/>
          </a:prstGeom>
          <a:solidFill>
            <a:srgbClr val="F7AB63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xmlns="" w="9525">
                <a:solidFill>
                  <a:srgbClr val="84BD3E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de-DE" sz="800" b="0" i="0" u="none" strike="noStrike" baseline="0">
                <a:solidFill>
                  <a:srgbClr val="333333"/>
                </a:solidFill>
                <a:latin typeface="Arial"/>
                <a:cs typeface="Arial"/>
              </a:rPr>
              <a:t>Ad</a:t>
            </a:r>
          </a:p>
          <a:p>
            <a:pPr algn="ctr" rtl="0">
              <a:defRPr sz="1000"/>
            </a:pPr>
            <a:endParaRPr lang="de-DE"/>
          </a:p>
        </xdr:txBody>
      </xdr:sp>
      <xdr:sp macro="" textlink="">
        <xdr:nvSpPr>
          <xdr:cNvPr id="74" name="Oval 59">
            <a:extLst>
              <a:ext uri="{FF2B5EF4-FFF2-40B4-BE49-F238E27FC236}">
                <a16:creationId xmlns:a16="http://schemas.microsoft.com/office/drawing/2014/main" id="{2309B97A-A7D1-D258-3312-8AAAB712A10E}"/>
              </a:ext>
            </a:extLst>
          </xdr:cNvPr>
          <xdr:cNvSpPr>
            <a:spLocks noChangeArrowheads="1"/>
          </xdr:cNvSpPr>
        </xdr:nvSpPr>
        <xdr:spPr bwMode="auto">
          <a:xfrm>
            <a:off x="5464175" y="628650"/>
            <a:ext cx="225425" cy="247650"/>
          </a:xfrm>
          <a:prstGeom prst="ellipse">
            <a:avLst/>
          </a:prstGeom>
          <a:solidFill>
            <a:srgbClr val="0077BE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xmlns="" w="9525">
                <a:solidFill>
                  <a:srgbClr val="84BD3E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de-DE" sz="800" b="0" i="0" u="none" strike="noStrike" baseline="0">
                <a:solidFill>
                  <a:srgbClr val="333333"/>
                </a:solidFill>
                <a:latin typeface="Arial"/>
                <a:cs typeface="Arial"/>
              </a:rPr>
              <a:t>A1</a:t>
            </a:r>
          </a:p>
          <a:p>
            <a:pPr algn="ctr" rtl="0">
              <a:defRPr sz="1000"/>
            </a:pPr>
            <a:endParaRPr lang="de-DE"/>
          </a:p>
        </xdr:txBody>
      </xdr:sp>
      <xdr:sp macro="" textlink="">
        <xdr:nvSpPr>
          <xdr:cNvPr id="75" name="Text Box 60">
            <a:extLst>
              <a:ext uri="{FF2B5EF4-FFF2-40B4-BE49-F238E27FC236}">
                <a16:creationId xmlns:a16="http://schemas.microsoft.com/office/drawing/2014/main" id="{775AFE81-53D1-D962-7206-8EE2B6E489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73061" y="9525"/>
            <a:ext cx="913382" cy="26057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 xmlns="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xmlns="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+mn-lt"/>
                <a:cs typeface="Arial"/>
              </a:rPr>
              <a:t>Basisfunktion</a:t>
            </a:r>
            <a:endParaRPr lang="de-DE">
              <a:latin typeface="+mn-lt"/>
            </a:endParaRPr>
          </a:p>
        </xdr:txBody>
      </xdr:sp>
      <xdr:sp macro="" textlink="">
        <xdr:nvSpPr>
          <xdr:cNvPr id="76" name="Text Box 61">
            <a:extLst>
              <a:ext uri="{FF2B5EF4-FFF2-40B4-BE49-F238E27FC236}">
                <a16:creationId xmlns:a16="http://schemas.microsoft.com/office/drawing/2014/main" id="{13E4BC03-4202-EA94-62F4-63B9D620CC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73057" y="304800"/>
            <a:ext cx="1771694" cy="26057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 xmlns="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xmlns="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+mn-lt"/>
                <a:cs typeface="Arial"/>
              </a:rPr>
              <a:t>Zusatzfunktion (Additional)</a:t>
            </a:r>
            <a:endParaRPr lang="de-DE">
              <a:latin typeface="+mn-lt"/>
            </a:endParaRPr>
          </a:p>
        </xdr:txBody>
      </xdr:sp>
      <xdr:sp macro="" textlink="">
        <xdr:nvSpPr>
          <xdr:cNvPr id="77" name="Text Box 62">
            <a:extLst>
              <a:ext uri="{FF2B5EF4-FFF2-40B4-BE49-F238E27FC236}">
                <a16:creationId xmlns:a16="http://schemas.microsoft.com/office/drawing/2014/main" id="{A810A74F-9F29-244F-D716-B887221726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72150" y="609600"/>
            <a:ext cx="2308252" cy="26057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 xmlns="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xmlns="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 xmlns="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+mn-lt"/>
                <a:cs typeface="Arial"/>
              </a:rPr>
              <a:t>Hilfsfunktion (Auxillary) vom Rang 1</a:t>
            </a:r>
            <a:endParaRPr lang="de-DE">
              <a:latin typeface="+mn-lt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0</xdr:row>
      <xdr:rowOff>219075</xdr:rowOff>
    </xdr:from>
    <xdr:to>
      <xdr:col>10</xdr:col>
      <xdr:colOff>819150</xdr:colOff>
      <xdr:row>27</xdr:row>
      <xdr:rowOff>76200</xdr:rowOff>
    </xdr:to>
    <xdr:graphicFrame macro="">
      <xdr:nvGraphicFramePr>
        <xdr:cNvPr id="2" name="Diagramm 65">
          <a:extLst>
            <a:ext uri="{FF2B5EF4-FFF2-40B4-BE49-F238E27FC236}">
              <a16:creationId xmlns:a16="http://schemas.microsoft.com/office/drawing/2014/main" id="{DE583F30-FB66-4041-A429-93A5E75C0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152401</xdr:colOff>
      <xdr:row>28</xdr:row>
      <xdr:rowOff>0</xdr:rowOff>
    </xdr:from>
    <xdr:ext cx="5397500" cy="1117600"/>
    <xdr:sp macro="" textlink="">
      <xdr:nvSpPr>
        <xdr:cNvPr id="3" name="Text Box 66">
          <a:extLst>
            <a:ext uri="{FF2B5EF4-FFF2-40B4-BE49-F238E27FC236}">
              <a16:creationId xmlns:a16="http://schemas.microsoft.com/office/drawing/2014/main" id="{BE43B3DF-5924-634D-A6B5-61641C0683B6}"/>
            </a:ext>
          </a:extLst>
        </xdr:cNvPr>
        <xdr:cNvSpPr txBox="1">
          <a:spLocks noChangeArrowheads="1"/>
        </xdr:cNvSpPr>
      </xdr:nvSpPr>
      <xdr:spPr bwMode="auto">
        <a:xfrm>
          <a:off x="4000501" y="5130800"/>
          <a:ext cx="5397500" cy="1117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Aufgaben aus wertanalytischer Betrachtung:</a:t>
          </a:r>
          <a:endParaRPr lang="de-DE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1) Wie können die Kosten der Schienen reduziert werden?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2) Wie können die Kosten der Permanentmagnete reduziert werden?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3) Wie kann die Abdeckung mehr Funktionalität auf sich vereinen?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4) Wie können die Stoßverbinder entfallen?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5) Wie kann der Klebstoff entfallen?</a:t>
          </a:r>
          <a:endParaRPr lang="de-DE">
            <a:latin typeface="+mn-lt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9</xdr:col>
      <xdr:colOff>342900</xdr:colOff>
      <xdr:row>4</xdr:row>
      <xdr:rowOff>161925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E160474-73EB-0545-B2ED-C3B22EF058DC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7886700" cy="863600"/>
        </a:xfrm>
        <a:prstGeom prst="rect">
          <a:avLst/>
        </a:prstGeom>
        <a:solidFill>
          <a:srgbClr val="DAE0E3"/>
        </a:solidFill>
        <a:ln>
          <a:noFill/>
        </a:ln>
        <a:effectLst/>
      </xdr:spPr>
      <xdr:txBody>
        <a:bodyPr vertOverflow="clip" wrap="square" lIns="36000" tIns="36000" rIns="36000" bIns="36000" anchor="t" upright="1"/>
        <a:lstStyle/>
        <a:p>
          <a:pPr algn="l" rtl="0">
            <a:lnSpc>
              <a:spcPts val="1100"/>
            </a:lnSpc>
            <a:defRPr sz="1000"/>
          </a:pPr>
          <a:endParaRPr lang="de-DE" sz="1400" b="0" i="0" u="none" strike="noStrike" baseline="0">
            <a:solidFill>
              <a:srgbClr val="333333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DE" sz="1400" b="0" i="0" u="none" strike="noStrike" baseline="0">
            <a:solidFill>
              <a:srgbClr val="333333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de-DE" sz="1400" b="0" i="0" u="none" strike="noStrike" baseline="0">
            <a:solidFill>
              <a:srgbClr val="333333"/>
            </a:solidFill>
            <a:latin typeface="Arial"/>
            <a:cs typeface="Arial"/>
          </a:endParaRPr>
        </a:p>
        <a:p>
          <a:pPr algn="l" rtl="0">
            <a:lnSpc>
              <a:spcPts val="1400"/>
            </a:lnSpc>
            <a:defRPr sz="1000"/>
          </a:pPr>
          <a:endParaRPr lang="de-DE" sz="1400" b="0" i="0" u="none" strike="noStrike" baseline="0">
            <a:solidFill>
              <a:srgbClr val="333333"/>
            </a:solidFill>
            <a:latin typeface="Arial"/>
            <a:cs typeface="Arial"/>
          </a:endParaRPr>
        </a:p>
        <a:p>
          <a:pPr algn="l" rtl="0">
            <a:lnSpc>
              <a:spcPts val="1400"/>
            </a:lnSpc>
            <a:defRPr sz="1000"/>
          </a:pPr>
          <a:endParaRPr lang="de-DE" sz="1400" b="0" i="0" u="none" strike="noStrike" baseline="0">
            <a:solidFill>
              <a:srgbClr val="333333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DE"/>
        </a:p>
      </xdr:txBody>
    </xdr:sp>
    <xdr:clientData/>
  </xdr:twoCellAnchor>
  <xdr:oneCellAnchor>
    <xdr:from>
      <xdr:col>0</xdr:col>
      <xdr:colOff>609600</xdr:colOff>
      <xdr:row>0</xdr:row>
      <xdr:rowOff>9525</xdr:rowOff>
    </xdr:from>
    <xdr:ext cx="1044636" cy="417093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5890013-BE0E-294D-9CA0-A0449F41CF6C}"/>
            </a:ext>
          </a:extLst>
        </xdr:cNvPr>
        <xdr:cNvSpPr txBox="1">
          <a:spLocks noChangeArrowheads="1"/>
        </xdr:cNvSpPr>
      </xdr:nvSpPr>
      <xdr:spPr bwMode="auto">
        <a:xfrm>
          <a:off x="609600" y="9525"/>
          <a:ext cx="1044636" cy="417093"/>
        </a:xfrm>
        <a:prstGeom prst="rect">
          <a:avLst/>
        </a:prstGeom>
        <a:noFill/>
        <a:ln>
          <a:noFill/>
        </a:ln>
        <a:effectLst/>
      </xdr:spPr>
      <xdr:txBody>
        <a:bodyPr wrap="none" lIns="36000" tIns="36000" rIns="36000" bIns="36000" anchor="t" upright="1">
          <a:spAutoFit/>
        </a:bodyPr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333333"/>
              </a:solidFill>
              <a:latin typeface="+mn-lt"/>
              <a:cs typeface="Arial"/>
            </a:rPr>
            <a:t>Systemelement</a:t>
          </a:r>
        </a:p>
        <a:p>
          <a:pPr algn="l" rtl="0">
            <a:defRPr sz="1000"/>
          </a:pPr>
          <a:endParaRPr lang="de-DE"/>
        </a:p>
      </xdr:txBody>
    </xdr:sp>
    <xdr:clientData/>
  </xdr:oneCellAnchor>
  <xdr:oneCellAnchor>
    <xdr:from>
      <xdr:col>0</xdr:col>
      <xdr:colOff>619125</xdr:colOff>
      <xdr:row>3</xdr:row>
      <xdr:rowOff>57150</xdr:rowOff>
    </xdr:from>
    <xdr:ext cx="291994" cy="26057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4A334EE-F4C2-0846-B5FF-6CBE64C90628}"/>
            </a:ext>
          </a:extLst>
        </xdr:cNvPr>
        <xdr:cNvSpPr txBox="1">
          <a:spLocks noChangeArrowheads="1"/>
        </xdr:cNvSpPr>
      </xdr:nvSpPr>
      <xdr:spPr bwMode="auto">
        <a:xfrm>
          <a:off x="619125" y="628650"/>
          <a:ext cx="291994" cy="260575"/>
        </a:xfrm>
        <a:prstGeom prst="rect">
          <a:avLst/>
        </a:prstGeom>
        <a:noFill/>
        <a:ln>
          <a:noFill/>
        </a:ln>
        <a:effectLst/>
      </xdr:spPr>
      <xdr:txBody>
        <a:bodyPr wrap="none" lIns="36000" tIns="36000" rIns="36000" bIns="36000" anchor="t" upright="1">
          <a:spAutoFit/>
        </a:bodyPr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333333"/>
              </a:solidFill>
              <a:latin typeface="+mn-lt"/>
              <a:cs typeface="Arial"/>
            </a:rPr>
            <a:t>Ziel</a:t>
          </a:r>
          <a:endParaRPr lang="de-DE">
            <a:latin typeface="+mn-lt"/>
          </a:endParaRPr>
        </a:p>
      </xdr:txBody>
    </xdr:sp>
    <xdr:clientData/>
  </xdr:oneCellAnchor>
  <xdr:twoCellAnchor>
    <xdr:from>
      <xdr:col>2</xdr:col>
      <xdr:colOff>695325</xdr:colOff>
      <xdr:row>0</xdr:row>
      <xdr:rowOff>152400</xdr:rowOff>
    </xdr:from>
    <xdr:to>
      <xdr:col>3</xdr:col>
      <xdr:colOff>323850</xdr:colOff>
      <xdr:row>0</xdr:row>
      <xdr:rowOff>152400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12BE4CA3-7E14-AB48-9F3F-2CE87E517F90}"/>
            </a:ext>
          </a:extLst>
        </xdr:cNvPr>
        <xdr:cNvSpPr>
          <a:spLocks noChangeShapeType="1"/>
        </xdr:cNvSpPr>
      </xdr:nvSpPr>
      <xdr:spPr bwMode="auto">
        <a:xfrm>
          <a:off x="2371725" y="152400"/>
          <a:ext cx="466725" cy="0"/>
        </a:xfrm>
        <a:prstGeom prst="line">
          <a:avLst/>
        </a:prstGeom>
        <a:noFill/>
        <a:ln w="9525">
          <a:solidFill>
            <a:srgbClr val="0077BE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3</xdr:col>
      <xdr:colOff>457200</xdr:colOff>
      <xdr:row>0</xdr:row>
      <xdr:rowOff>0</xdr:rowOff>
    </xdr:from>
    <xdr:ext cx="1787660" cy="417093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C1CA5B73-57C0-A642-8AFE-C52F825D1967}"/>
            </a:ext>
          </a:extLst>
        </xdr:cNvPr>
        <xdr:cNvSpPr txBox="1">
          <a:spLocks noChangeArrowheads="1"/>
        </xdr:cNvSpPr>
      </xdr:nvSpPr>
      <xdr:spPr bwMode="auto">
        <a:xfrm>
          <a:off x="2971800" y="0"/>
          <a:ext cx="1787660" cy="417093"/>
        </a:xfrm>
        <a:prstGeom prst="rect">
          <a:avLst/>
        </a:prstGeom>
        <a:noFill/>
        <a:ln>
          <a:noFill/>
        </a:ln>
        <a:effectLst/>
      </xdr:spPr>
      <xdr:txBody>
        <a:bodyPr wrap="none" lIns="36000" tIns="36000" rIns="36000" bIns="36000" anchor="t" upright="1">
          <a:spAutoFit/>
        </a:bodyPr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333333"/>
              </a:solidFill>
              <a:latin typeface="+mn-lt"/>
              <a:cs typeface="Arial"/>
            </a:rPr>
            <a:t>Nützliche Wirkung - normal</a:t>
          </a:r>
        </a:p>
        <a:p>
          <a:pPr algn="l" rtl="0">
            <a:defRPr sz="1000"/>
          </a:pPr>
          <a:endParaRPr lang="de-DE"/>
        </a:p>
      </xdr:txBody>
    </xdr:sp>
    <xdr:clientData/>
  </xdr:oneCellAnchor>
  <xdr:oneCellAnchor>
    <xdr:from>
      <xdr:col>0</xdr:col>
      <xdr:colOff>609600</xdr:colOff>
      <xdr:row>1</xdr:row>
      <xdr:rowOff>133350</xdr:rowOff>
    </xdr:from>
    <xdr:ext cx="1396784" cy="26057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8244953C-1065-8047-B4A5-55A7E85C6D81}"/>
            </a:ext>
          </a:extLst>
        </xdr:cNvPr>
        <xdr:cNvSpPr txBox="1">
          <a:spLocks noChangeArrowheads="1"/>
        </xdr:cNvSpPr>
      </xdr:nvSpPr>
      <xdr:spPr bwMode="auto">
        <a:xfrm>
          <a:off x="609600" y="323850"/>
          <a:ext cx="1396784" cy="260575"/>
        </a:xfrm>
        <a:prstGeom prst="rect">
          <a:avLst/>
        </a:prstGeom>
        <a:noFill/>
        <a:ln>
          <a:noFill/>
        </a:ln>
        <a:effectLst/>
      </xdr:spPr>
      <xdr:txBody>
        <a:bodyPr wrap="none" lIns="36000" tIns="36000" rIns="36000" bIns="36000" anchor="t" upright="1">
          <a:spAutoFit/>
        </a:bodyPr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333333"/>
              </a:solidFill>
              <a:latin typeface="+mn-lt"/>
              <a:cs typeface="Arial"/>
            </a:rPr>
            <a:t>Supersystemelement</a:t>
          </a:r>
          <a:endParaRPr lang="de-DE">
            <a:latin typeface="+mn-lt"/>
          </a:endParaRPr>
        </a:p>
      </xdr:txBody>
    </xdr:sp>
    <xdr:clientData/>
  </xdr:oneCellAnchor>
  <xdr:twoCellAnchor>
    <xdr:from>
      <xdr:col>2</xdr:col>
      <xdr:colOff>704850</xdr:colOff>
      <xdr:row>2</xdr:row>
      <xdr:rowOff>76200</xdr:rowOff>
    </xdr:from>
    <xdr:to>
      <xdr:col>3</xdr:col>
      <xdr:colOff>323850</xdr:colOff>
      <xdr:row>2</xdr:row>
      <xdr:rowOff>76200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94C41A15-5EA8-8C42-ABDD-3A69BD7C71D1}"/>
            </a:ext>
          </a:extLst>
        </xdr:cNvPr>
        <xdr:cNvSpPr>
          <a:spLocks noChangeShapeType="1"/>
        </xdr:cNvSpPr>
      </xdr:nvSpPr>
      <xdr:spPr bwMode="auto">
        <a:xfrm>
          <a:off x="2381250" y="431800"/>
          <a:ext cx="457200" cy="0"/>
        </a:xfrm>
        <a:prstGeom prst="line">
          <a:avLst/>
        </a:prstGeom>
        <a:noFill/>
        <a:ln w="9525">
          <a:solidFill>
            <a:srgbClr val="0077BE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3</xdr:col>
      <xdr:colOff>438150</xdr:colOff>
      <xdr:row>1</xdr:row>
      <xdr:rowOff>123825</xdr:rowOff>
    </xdr:from>
    <xdr:ext cx="2123136" cy="417093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BB22DC12-1753-3642-8B17-FD64821E42DE}"/>
            </a:ext>
          </a:extLst>
        </xdr:cNvPr>
        <xdr:cNvSpPr txBox="1">
          <a:spLocks noChangeArrowheads="1"/>
        </xdr:cNvSpPr>
      </xdr:nvSpPr>
      <xdr:spPr bwMode="auto">
        <a:xfrm>
          <a:off x="2952750" y="314325"/>
          <a:ext cx="2123136" cy="417093"/>
        </a:xfrm>
        <a:prstGeom prst="rect">
          <a:avLst/>
        </a:prstGeom>
        <a:noFill/>
        <a:ln>
          <a:noFill/>
        </a:ln>
        <a:effectLst/>
      </xdr:spPr>
      <xdr:txBody>
        <a:bodyPr wrap="none" lIns="36000" tIns="36000" rIns="36000" bIns="36000" anchor="t" upright="1">
          <a:spAutoFit/>
        </a:bodyPr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333333"/>
              </a:solidFill>
              <a:latin typeface="+mn-lt"/>
              <a:cs typeface="Arial"/>
            </a:rPr>
            <a:t>Nützliche Wirkung - ungenügend</a:t>
          </a:r>
        </a:p>
        <a:p>
          <a:pPr algn="l" rtl="0">
            <a:defRPr sz="1000"/>
          </a:pPr>
          <a:endParaRPr lang="de-DE"/>
        </a:p>
      </xdr:txBody>
    </xdr:sp>
    <xdr:clientData/>
  </xdr:oneCellAnchor>
  <xdr:twoCellAnchor>
    <xdr:from>
      <xdr:col>2</xdr:col>
      <xdr:colOff>695325</xdr:colOff>
      <xdr:row>4</xdr:row>
      <xdr:rowOff>0</xdr:rowOff>
    </xdr:from>
    <xdr:to>
      <xdr:col>3</xdr:col>
      <xdr:colOff>323850</xdr:colOff>
      <xdr:row>4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4240167C-5C4D-F046-823B-215A1BD5EEE0}"/>
            </a:ext>
          </a:extLst>
        </xdr:cNvPr>
        <xdr:cNvSpPr>
          <a:spLocks noChangeShapeType="1"/>
        </xdr:cNvSpPr>
      </xdr:nvSpPr>
      <xdr:spPr bwMode="auto">
        <a:xfrm>
          <a:off x="2371725" y="711200"/>
          <a:ext cx="466725" cy="0"/>
        </a:xfrm>
        <a:prstGeom prst="line">
          <a:avLst/>
        </a:prstGeom>
        <a:noFill/>
        <a:ln w="28575">
          <a:solidFill>
            <a:srgbClr val="0077BE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3</xdr:col>
      <xdr:colOff>438150</xdr:colOff>
      <xdr:row>3</xdr:row>
      <xdr:rowOff>38100</xdr:rowOff>
    </xdr:from>
    <xdr:ext cx="2017531" cy="26057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6CFD8032-1F4B-0B4F-9AD5-FAA2A5BE71E0}"/>
            </a:ext>
          </a:extLst>
        </xdr:cNvPr>
        <xdr:cNvSpPr txBox="1">
          <a:spLocks noChangeArrowheads="1"/>
        </xdr:cNvSpPr>
      </xdr:nvSpPr>
      <xdr:spPr bwMode="auto">
        <a:xfrm>
          <a:off x="2952750" y="609600"/>
          <a:ext cx="2017531" cy="260575"/>
        </a:xfrm>
        <a:prstGeom prst="rect">
          <a:avLst/>
        </a:prstGeom>
        <a:noFill/>
        <a:ln>
          <a:noFill/>
        </a:ln>
        <a:effectLst/>
      </xdr:spPr>
      <xdr:txBody>
        <a:bodyPr wrap="none" lIns="36000" tIns="36000" rIns="36000" bIns="36000" anchor="t" upright="1">
          <a:spAutoFit/>
        </a:bodyPr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333333"/>
              </a:solidFill>
              <a:latin typeface="+mn-lt"/>
              <a:cs typeface="Arial"/>
            </a:rPr>
            <a:t>Nützliche Wirkung - übermäßig</a:t>
          </a:r>
          <a:endParaRPr lang="de-DE">
            <a:latin typeface="+mn-lt"/>
          </a:endParaRPr>
        </a:p>
      </xdr:txBody>
    </xdr:sp>
    <xdr:clientData/>
  </xdr:oneCellAnchor>
  <xdr:oneCellAnchor>
    <xdr:from>
      <xdr:col>6</xdr:col>
      <xdr:colOff>723900</xdr:colOff>
      <xdr:row>0</xdr:row>
      <xdr:rowOff>0</xdr:rowOff>
    </xdr:from>
    <xdr:ext cx="1301950" cy="417093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A18BEDEF-6DE9-0A47-B460-26F06017C816}"/>
            </a:ext>
          </a:extLst>
        </xdr:cNvPr>
        <xdr:cNvSpPr txBox="1">
          <a:spLocks noChangeArrowheads="1"/>
        </xdr:cNvSpPr>
      </xdr:nvSpPr>
      <xdr:spPr bwMode="auto">
        <a:xfrm>
          <a:off x="5753100" y="0"/>
          <a:ext cx="1301950" cy="417093"/>
        </a:xfrm>
        <a:prstGeom prst="rect">
          <a:avLst/>
        </a:prstGeom>
        <a:noFill/>
        <a:ln>
          <a:noFill/>
        </a:ln>
        <a:effectLst/>
      </xdr:spPr>
      <xdr:txBody>
        <a:bodyPr wrap="none" lIns="36000" tIns="36000" rIns="36000" bIns="36000" anchor="t" upright="1">
          <a:spAutoFit/>
        </a:bodyPr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333333"/>
              </a:solidFill>
              <a:latin typeface="+mn-lt"/>
              <a:cs typeface="Arial"/>
            </a:rPr>
            <a:t>Schädliche Wirkung</a:t>
          </a:r>
        </a:p>
        <a:p>
          <a:pPr algn="l" rtl="0">
            <a:defRPr sz="1000"/>
          </a:pPr>
          <a:endParaRPr lang="de-DE"/>
        </a:p>
      </xdr:txBody>
    </xdr:sp>
    <xdr:clientData/>
  </xdr:oneCellAnchor>
  <xdr:twoCellAnchor>
    <xdr:from>
      <xdr:col>0</xdr:col>
      <xdr:colOff>142875</xdr:colOff>
      <xdr:row>0</xdr:row>
      <xdr:rowOff>85725</xdr:rowOff>
    </xdr:from>
    <xdr:to>
      <xdr:col>0</xdr:col>
      <xdr:colOff>457200</xdr:colOff>
      <xdr:row>1</xdr:row>
      <xdr:rowOff>66675</xdr:rowOff>
    </xdr:to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id="{C8F668C3-A9A0-1449-A0F8-6428FF3485D8}"/>
            </a:ext>
          </a:extLst>
        </xdr:cNvPr>
        <xdr:cNvSpPr>
          <a:spLocks noChangeArrowheads="1"/>
        </xdr:cNvSpPr>
      </xdr:nvSpPr>
      <xdr:spPr bwMode="auto">
        <a:xfrm>
          <a:off x="142875" y="85725"/>
          <a:ext cx="314325" cy="158750"/>
        </a:xfrm>
        <a:prstGeom prst="roundRect">
          <a:avLst>
            <a:gd name="adj" fmla="val 16667"/>
          </a:avLst>
        </a:prstGeom>
        <a:solidFill>
          <a:srgbClr val="0055A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123825</xdr:colOff>
      <xdr:row>2</xdr:row>
      <xdr:rowOff>9525</xdr:rowOff>
    </xdr:from>
    <xdr:to>
      <xdr:col>0</xdr:col>
      <xdr:colOff>476250</xdr:colOff>
      <xdr:row>3</xdr:row>
      <xdr:rowOff>9525</xdr:rowOff>
    </xdr:to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id="{A8847D8A-C296-3445-935F-68CF8875F5B0}"/>
            </a:ext>
          </a:extLst>
        </xdr:cNvPr>
        <xdr:cNvSpPr>
          <a:spLocks noChangeArrowheads="1"/>
        </xdr:cNvSpPr>
      </xdr:nvSpPr>
      <xdr:spPr bwMode="auto">
        <a:xfrm>
          <a:off x="123825" y="365125"/>
          <a:ext cx="352425" cy="177800"/>
        </a:xfrm>
        <a:prstGeom prst="hexagon">
          <a:avLst>
            <a:gd name="adj" fmla="val 48684"/>
            <a:gd name="vf" fmla="val 115470"/>
          </a:avLst>
        </a:prstGeom>
        <a:solidFill>
          <a:srgbClr val="EF7C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152400</xdr:colOff>
      <xdr:row>3</xdr:row>
      <xdr:rowOff>123825</xdr:rowOff>
    </xdr:from>
    <xdr:to>
      <xdr:col>0</xdr:col>
      <xdr:colOff>466725</xdr:colOff>
      <xdr:row>4</xdr:row>
      <xdr:rowOff>104775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AA15ECA2-7E0F-9A48-A263-47924B0AA268}"/>
            </a:ext>
          </a:extLst>
        </xdr:cNvPr>
        <xdr:cNvSpPr>
          <a:spLocks noChangeArrowheads="1"/>
        </xdr:cNvSpPr>
      </xdr:nvSpPr>
      <xdr:spPr bwMode="auto">
        <a:xfrm>
          <a:off x="152400" y="657225"/>
          <a:ext cx="314325" cy="158750"/>
        </a:xfrm>
        <a:prstGeom prst="ellipse">
          <a:avLst/>
        </a:prstGeom>
        <a:solidFill>
          <a:srgbClr val="FFDD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409575</xdr:colOff>
      <xdr:row>0</xdr:row>
      <xdr:rowOff>114300</xdr:rowOff>
    </xdr:from>
    <xdr:to>
      <xdr:col>6</xdr:col>
      <xdr:colOff>723900</xdr:colOff>
      <xdr:row>0</xdr:row>
      <xdr:rowOff>171450</xdr:rowOff>
    </xdr:to>
    <xdr:sp macro="" textlink="">
      <xdr:nvSpPr>
        <xdr:cNvPr id="16" name="Freeform 15">
          <a:extLst>
            <a:ext uri="{FF2B5EF4-FFF2-40B4-BE49-F238E27FC236}">
              <a16:creationId xmlns:a16="http://schemas.microsoft.com/office/drawing/2014/main" id="{5C978F2A-5BE0-3A4E-9438-68581C17B838}"/>
            </a:ext>
          </a:extLst>
        </xdr:cNvPr>
        <xdr:cNvSpPr>
          <a:spLocks/>
        </xdr:cNvSpPr>
      </xdr:nvSpPr>
      <xdr:spPr bwMode="auto">
        <a:xfrm rot="10800000" flipH="1" flipV="1">
          <a:off x="5438775" y="114300"/>
          <a:ext cx="314325" cy="57150"/>
        </a:xfrm>
        <a:custGeom>
          <a:avLst/>
          <a:gdLst>
            <a:gd name="T0" fmla="*/ 0 w 5444"/>
            <a:gd name="T1" fmla="*/ 57150 h 483"/>
            <a:gd name="T2" fmla="*/ 26213 w 5444"/>
            <a:gd name="T3" fmla="*/ 3550 h 483"/>
            <a:gd name="T4" fmla="*/ 52426 w 5444"/>
            <a:gd name="T5" fmla="*/ 57150 h 483"/>
            <a:gd name="T6" fmla="*/ 78581 w 5444"/>
            <a:gd name="T7" fmla="*/ 3550 h 483"/>
            <a:gd name="T8" fmla="*/ 104794 w 5444"/>
            <a:gd name="T9" fmla="*/ 57150 h 483"/>
            <a:gd name="T10" fmla="*/ 130950 w 5444"/>
            <a:gd name="T11" fmla="*/ 3550 h 483"/>
            <a:gd name="T12" fmla="*/ 157163 w 5444"/>
            <a:gd name="T13" fmla="*/ 57150 h 483"/>
            <a:gd name="T14" fmla="*/ 183375 w 5444"/>
            <a:gd name="T15" fmla="*/ 3550 h 483"/>
            <a:gd name="T16" fmla="*/ 209531 w 5444"/>
            <a:gd name="T17" fmla="*/ 57150 h 483"/>
            <a:gd name="T18" fmla="*/ 235744 w 5444"/>
            <a:gd name="T19" fmla="*/ 3550 h 483"/>
            <a:gd name="T20" fmla="*/ 261899 w 5444"/>
            <a:gd name="T21" fmla="*/ 57150 h 483"/>
            <a:gd name="T22" fmla="*/ 288112 w 5444"/>
            <a:gd name="T23" fmla="*/ 3550 h 483"/>
            <a:gd name="T24" fmla="*/ 306415 w 5444"/>
            <a:gd name="T25" fmla="*/ 35734 h 483"/>
            <a:gd name="T26" fmla="*/ 314325 w 5444"/>
            <a:gd name="T27" fmla="*/ 35734 h 48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5444"/>
            <a:gd name="T43" fmla="*/ 0 h 483"/>
            <a:gd name="T44" fmla="*/ 5444 w 5444"/>
            <a:gd name="T45" fmla="*/ 483 h 48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5444" h="483">
              <a:moveTo>
                <a:pt x="0" y="483"/>
              </a:moveTo>
              <a:cubicBezTo>
                <a:pt x="151" y="256"/>
                <a:pt x="303" y="30"/>
                <a:pt x="454" y="30"/>
              </a:cubicBezTo>
              <a:cubicBezTo>
                <a:pt x="605" y="30"/>
                <a:pt x="757" y="483"/>
                <a:pt x="908" y="483"/>
              </a:cubicBezTo>
              <a:cubicBezTo>
                <a:pt x="1059" y="483"/>
                <a:pt x="1210" y="30"/>
                <a:pt x="1361" y="30"/>
              </a:cubicBezTo>
              <a:cubicBezTo>
                <a:pt x="1512" y="30"/>
                <a:pt x="1664" y="483"/>
                <a:pt x="1815" y="483"/>
              </a:cubicBezTo>
              <a:cubicBezTo>
                <a:pt x="1966" y="483"/>
                <a:pt x="2117" y="30"/>
                <a:pt x="2268" y="30"/>
              </a:cubicBezTo>
              <a:cubicBezTo>
                <a:pt x="2419" y="30"/>
                <a:pt x="2571" y="483"/>
                <a:pt x="2722" y="483"/>
              </a:cubicBezTo>
              <a:cubicBezTo>
                <a:pt x="2873" y="483"/>
                <a:pt x="3025" y="30"/>
                <a:pt x="3176" y="30"/>
              </a:cubicBezTo>
              <a:cubicBezTo>
                <a:pt x="3327" y="30"/>
                <a:pt x="3478" y="483"/>
                <a:pt x="3629" y="483"/>
              </a:cubicBezTo>
              <a:cubicBezTo>
                <a:pt x="3780" y="483"/>
                <a:pt x="3932" y="30"/>
                <a:pt x="4083" y="30"/>
              </a:cubicBezTo>
              <a:cubicBezTo>
                <a:pt x="4234" y="30"/>
                <a:pt x="4385" y="483"/>
                <a:pt x="4536" y="483"/>
              </a:cubicBezTo>
              <a:cubicBezTo>
                <a:pt x="4687" y="483"/>
                <a:pt x="4862" y="60"/>
                <a:pt x="4990" y="30"/>
              </a:cubicBezTo>
              <a:cubicBezTo>
                <a:pt x="5118" y="0"/>
                <a:pt x="5231" y="257"/>
                <a:pt x="5307" y="302"/>
              </a:cubicBezTo>
              <a:cubicBezTo>
                <a:pt x="5383" y="347"/>
                <a:pt x="5413" y="324"/>
                <a:pt x="5444" y="302"/>
              </a:cubicBezTo>
            </a:path>
          </a:pathLst>
        </a:custGeom>
        <a:solidFill>
          <a:srgbClr val="FFFFFF"/>
        </a:solidFill>
        <a:ln w="12700">
          <a:solidFill>
            <a:srgbClr val="DA040F"/>
          </a:solidFill>
          <a:round/>
          <a:headEnd/>
          <a:tailEnd type="triangle" w="med" len="med"/>
        </a:ln>
      </xdr:spPr>
    </xdr:sp>
    <xdr:clientData/>
  </xdr:twoCellAnchor>
  <xdr:oneCellAnchor>
    <xdr:from>
      <xdr:col>6</xdr:col>
      <xdr:colOff>613833</xdr:colOff>
      <xdr:row>10</xdr:row>
      <xdr:rowOff>172156</xdr:rowOff>
    </xdr:from>
    <xdr:ext cx="2024945" cy="1351844"/>
    <xdr:sp macro="" textlink="">
      <xdr:nvSpPr>
        <xdr:cNvPr id="17" name="Text Box 45">
          <a:extLst>
            <a:ext uri="{FF2B5EF4-FFF2-40B4-BE49-F238E27FC236}">
              <a16:creationId xmlns:a16="http://schemas.microsoft.com/office/drawing/2014/main" id="{CFDA0D41-5048-664A-88EE-DA2BBA335359}"/>
            </a:ext>
          </a:extLst>
        </xdr:cNvPr>
        <xdr:cNvSpPr txBox="1">
          <a:spLocks noChangeArrowheads="1"/>
        </xdr:cNvSpPr>
      </xdr:nvSpPr>
      <xdr:spPr bwMode="auto">
        <a:xfrm>
          <a:off x="5609166" y="2147712"/>
          <a:ext cx="2024945" cy="135184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wrap="square" lIns="18288" tIns="27432" rIns="0" bIns="0" anchor="t" upright="1">
          <a:noAutofit/>
        </a:bodyPr>
        <a:lstStyle/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Trimm-Aufgaben:</a:t>
          </a:r>
          <a:endParaRPr lang="de-DE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lnSpc>
              <a:spcPts val="1200"/>
            </a:lnSpc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1) Wie können die Permanentmagnete die Abdeckung halten?</a:t>
          </a:r>
        </a:p>
        <a:p>
          <a:pPr algn="l" rtl="0">
            <a:defRPr sz="1000"/>
          </a:pPr>
          <a:endParaRPr lang="de-DE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Lösungsideen:</a:t>
          </a:r>
          <a:endParaRPr lang="de-DE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zu 1) Magnetische Abdeckung </a:t>
          </a:r>
          <a:endParaRPr lang="de-DE">
            <a:latin typeface="+mn-lt"/>
          </a:endParaRPr>
        </a:p>
      </xdr:txBody>
    </xdr:sp>
    <xdr:clientData/>
  </xdr:oneCellAnchor>
  <xdr:twoCellAnchor editAs="oneCell">
    <xdr:from>
      <xdr:col>0</xdr:col>
      <xdr:colOff>0</xdr:colOff>
      <xdr:row>6</xdr:row>
      <xdr:rowOff>3778</xdr:rowOff>
    </xdr:from>
    <xdr:to>
      <xdr:col>6</xdr:col>
      <xdr:colOff>447675</xdr:colOff>
      <xdr:row>24</xdr:row>
      <xdr:rowOff>49213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C842FDFE-675E-C224-D093-55B1F2938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6778"/>
          <a:ext cx="5495925" cy="3474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depatisnet.dpma.de/DepatisNet/depatisnet?action=basis" TargetMode="External"/><Relationship Id="rId3" Type="http://schemas.openxmlformats.org/officeDocument/2006/relationships/hyperlink" Target="https://asknature.org/" TargetMode="External"/><Relationship Id="rId7" Type="http://schemas.openxmlformats.org/officeDocument/2006/relationships/hyperlink" Target="https://worldwide.espacenet.com/patent/search" TargetMode="External"/><Relationship Id="rId2" Type="http://schemas.openxmlformats.org/officeDocument/2006/relationships/hyperlink" Target="http://www.productioninspiration.com/" TargetMode="External"/><Relationship Id="rId1" Type="http://schemas.openxmlformats.org/officeDocument/2006/relationships/hyperlink" Target="http://wbam2244.dns-systems.net/EDB_Welcome.php" TargetMode="External"/><Relationship Id="rId6" Type="http://schemas.openxmlformats.org/officeDocument/2006/relationships/hyperlink" Target="https://patentscope.wipo.int/search/de/search.jsf" TargetMode="External"/><Relationship Id="rId5" Type="http://schemas.openxmlformats.org/officeDocument/2006/relationships/hyperlink" Target="https://www.lens.org/" TargetMode="External"/><Relationship Id="rId4" Type="http://schemas.openxmlformats.org/officeDocument/2006/relationships/hyperlink" Target="http://www.patentinspiration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6" sqref="D6"/>
    </sheetView>
  </sheetViews>
  <sheetFormatPr baseColWidth="10" defaultRowHeight="15" x14ac:dyDescent="0.2"/>
  <cols>
    <col min="1" max="1" width="6.6640625" style="4" customWidth="1"/>
    <col min="2" max="3" width="37.5" style="4" customWidth="1"/>
    <col min="4" max="4" width="37.1640625" style="4" customWidth="1"/>
    <col min="5" max="16384" width="10.83203125" style="4"/>
  </cols>
  <sheetData>
    <row r="1" spans="1:4" x14ac:dyDescent="0.2">
      <c r="A1" s="127"/>
      <c r="B1" s="17" t="s">
        <v>4</v>
      </c>
      <c r="C1" s="18" t="s">
        <v>4</v>
      </c>
      <c r="D1" s="19" t="s">
        <v>4</v>
      </c>
    </row>
    <row r="2" spans="1:4" ht="20" thickBot="1" x14ac:dyDescent="0.3">
      <c r="A2" s="128"/>
      <c r="B2" s="20" t="s">
        <v>0</v>
      </c>
      <c r="C2" s="21" t="s">
        <v>1</v>
      </c>
      <c r="D2" s="22" t="s">
        <v>2</v>
      </c>
    </row>
    <row r="3" spans="1:4" ht="135" customHeight="1" x14ac:dyDescent="0.2">
      <c r="A3" s="14" t="s">
        <v>110</v>
      </c>
      <c r="B3" s="5"/>
      <c r="C3" s="6"/>
      <c r="D3" s="7"/>
    </row>
    <row r="4" spans="1:4" ht="135" customHeight="1" x14ac:dyDescent="0.2">
      <c r="A4" s="15" t="s">
        <v>3</v>
      </c>
      <c r="B4" s="8"/>
      <c r="C4" s="9" t="s">
        <v>5</v>
      </c>
      <c r="D4" s="10"/>
    </row>
    <row r="5" spans="1:4" ht="135" customHeight="1" thickBot="1" x14ac:dyDescent="0.25">
      <c r="A5" s="16" t="s">
        <v>111</v>
      </c>
      <c r="B5" s="11"/>
      <c r="C5" s="12"/>
      <c r="D5" s="13"/>
    </row>
  </sheetData>
  <mergeCells count="1">
    <mergeCell ref="A1:A2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DD8AF-8760-F642-9CD0-3416AD2E1405}">
  <dimension ref="A1:C21"/>
  <sheetViews>
    <sheetView workbookViewId="0">
      <selection activeCell="G12" sqref="G12"/>
    </sheetView>
  </sheetViews>
  <sheetFormatPr baseColWidth="10" defaultRowHeight="16" x14ac:dyDescent="0.2"/>
  <cols>
    <col min="1" max="1" width="54.83203125" style="69" customWidth="1"/>
    <col min="2" max="2" width="16.33203125" style="69" customWidth="1"/>
    <col min="3" max="3" width="33" style="69" customWidth="1"/>
    <col min="4" max="16384" width="10.83203125" style="69"/>
  </cols>
  <sheetData>
    <row r="1" spans="1:3" ht="19" x14ac:dyDescent="0.25">
      <c r="A1" s="61" t="s">
        <v>89</v>
      </c>
      <c r="B1" s="61" t="s">
        <v>76</v>
      </c>
      <c r="C1" s="61" t="s">
        <v>75</v>
      </c>
    </row>
    <row r="2" spans="1:3" ht="34" x14ac:dyDescent="0.2">
      <c r="A2" s="73" t="s">
        <v>88</v>
      </c>
      <c r="B2" s="73"/>
      <c r="C2" s="73"/>
    </row>
    <row r="3" spans="1:3" ht="34" x14ac:dyDescent="0.2">
      <c r="A3" s="73" t="s">
        <v>87</v>
      </c>
      <c r="B3" s="73"/>
      <c r="C3" s="73"/>
    </row>
    <row r="4" spans="1:3" ht="34" x14ac:dyDescent="0.2">
      <c r="A4" s="73" t="s">
        <v>86</v>
      </c>
      <c r="B4" s="73"/>
      <c r="C4" s="73"/>
    </row>
    <row r="5" spans="1:3" ht="34" x14ac:dyDescent="0.2">
      <c r="A5" s="73" t="s">
        <v>85</v>
      </c>
      <c r="B5" s="73"/>
      <c r="C5" s="73"/>
    </row>
    <row r="6" spans="1:3" ht="34" x14ac:dyDescent="0.2">
      <c r="A6" s="73" t="s">
        <v>84</v>
      </c>
      <c r="B6" s="73"/>
      <c r="C6" s="73"/>
    </row>
    <row r="7" spans="1:3" ht="51" x14ac:dyDescent="0.2">
      <c r="A7" s="73" t="s">
        <v>83</v>
      </c>
      <c r="B7" s="73" t="s">
        <v>82</v>
      </c>
      <c r="C7" s="73" t="s">
        <v>81</v>
      </c>
    </row>
    <row r="8" spans="1:3" ht="68" x14ac:dyDescent="0.2">
      <c r="A8" s="73" t="s">
        <v>80</v>
      </c>
      <c r="B8" s="73" t="s">
        <v>79</v>
      </c>
      <c r="C8" s="73" t="s">
        <v>78</v>
      </c>
    </row>
    <row r="9" spans="1:3" ht="19" x14ac:dyDescent="0.25">
      <c r="A9" s="61" t="s">
        <v>77</v>
      </c>
      <c r="B9" s="61" t="s">
        <v>76</v>
      </c>
      <c r="C9" s="61" t="s">
        <v>75</v>
      </c>
    </row>
    <row r="10" spans="1:3" ht="34" x14ac:dyDescent="0.2">
      <c r="A10" s="73" t="s">
        <v>74</v>
      </c>
      <c r="B10" s="73" t="s">
        <v>73</v>
      </c>
      <c r="C10" s="73" t="s">
        <v>65</v>
      </c>
    </row>
    <row r="12" spans="1:3" s="71" customFormat="1" ht="25" customHeight="1" x14ac:dyDescent="0.15">
      <c r="A12" s="129" t="s">
        <v>138</v>
      </c>
      <c r="B12" s="130"/>
      <c r="C12" s="131"/>
    </row>
    <row r="13" spans="1:3" x14ac:dyDescent="0.2">
      <c r="A13" s="69" t="s">
        <v>137</v>
      </c>
      <c r="B13" s="72" t="s">
        <v>136</v>
      </c>
    </row>
    <row r="14" spans="1:3" x14ac:dyDescent="0.2">
      <c r="A14" s="69" t="s">
        <v>135</v>
      </c>
      <c r="B14" s="70" t="s">
        <v>134</v>
      </c>
    </row>
    <row r="15" spans="1:3" x14ac:dyDescent="0.2">
      <c r="A15" s="69" t="s">
        <v>133</v>
      </c>
      <c r="B15" s="70" t="s">
        <v>132</v>
      </c>
    </row>
    <row r="16" spans="1:3" s="71" customFormat="1" ht="25" customHeight="1" x14ac:dyDescent="0.15">
      <c r="A16" s="129" t="s">
        <v>131</v>
      </c>
      <c r="B16" s="130"/>
      <c r="C16" s="131"/>
    </row>
    <row r="17" spans="1:2" x14ac:dyDescent="0.2">
      <c r="A17" s="69" t="s">
        <v>130</v>
      </c>
      <c r="B17" s="70" t="s">
        <v>129</v>
      </c>
    </row>
    <row r="18" spans="1:2" x14ac:dyDescent="0.2">
      <c r="A18" s="69" t="s">
        <v>128</v>
      </c>
      <c r="B18" s="70" t="s">
        <v>127</v>
      </c>
    </row>
    <row r="19" spans="1:2" x14ac:dyDescent="0.2">
      <c r="A19" s="69" t="s">
        <v>126</v>
      </c>
      <c r="B19" s="70" t="s">
        <v>125</v>
      </c>
    </row>
    <row r="20" spans="1:2" x14ac:dyDescent="0.2">
      <c r="A20" s="69" t="s">
        <v>124</v>
      </c>
      <c r="B20" s="70" t="s">
        <v>123</v>
      </c>
    </row>
    <row r="21" spans="1:2" x14ac:dyDescent="0.2">
      <c r="A21" s="69" t="s">
        <v>122</v>
      </c>
      <c r="B21" s="70" t="s">
        <v>121</v>
      </c>
    </row>
  </sheetData>
  <mergeCells count="2">
    <mergeCell ref="A12:C12"/>
    <mergeCell ref="A16:C16"/>
  </mergeCells>
  <hyperlinks>
    <hyperlink ref="B13" r:id="rId1" xr:uid="{69B40259-E819-DD4E-B901-DDC35FED9AFD}"/>
    <hyperlink ref="B14" r:id="rId2" xr:uid="{E2A0B8A8-A7C8-964A-8D09-2214DD06CA95}"/>
    <hyperlink ref="B15" r:id="rId3" xr:uid="{DD355454-83A0-0C4F-AA50-E405431E4CBB}"/>
    <hyperlink ref="B17" r:id="rId4" xr:uid="{936ED38F-ACEC-AD41-83D4-A120A26352F0}"/>
    <hyperlink ref="B18" r:id="rId5" xr:uid="{6C0BC4E4-2797-C647-8BD8-CCDAAF7B17CA}"/>
    <hyperlink ref="B19" r:id="rId6" xr:uid="{D3A5DC35-F327-DD47-9F5A-BB09808F3730}"/>
    <hyperlink ref="B20" r:id="rId7" xr:uid="{DB42AC27-EF1A-F941-A4B4-D7814D27DB2C}"/>
    <hyperlink ref="B21" r:id="rId8" xr:uid="{C6AFD837-416B-0346-BF0C-E1BCCBC09CC0}"/>
  </hyperlinks>
  <pageMargins left="0.78740157499999996" right="0.78740157499999996" top="0.984251969" bottom="0.984251969" header="0.4921259845" footer="0.4921259845"/>
  <pageSetup paperSize="9" orientation="portrait" horizontalDpi="0" verticalDpi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46389-D29B-5A47-A3D8-14ED7C5F5843}">
  <dimension ref="A1:F29"/>
  <sheetViews>
    <sheetView workbookViewId="0"/>
  </sheetViews>
  <sheetFormatPr baseColWidth="10" defaultRowHeight="15" x14ac:dyDescent="0.2"/>
  <cols>
    <col min="1" max="1" width="26.5" style="2" customWidth="1"/>
    <col min="2" max="2" width="33.1640625" style="2" customWidth="1"/>
    <col min="3" max="3" width="8" style="2" customWidth="1"/>
    <col min="4" max="4" width="25.83203125" style="2" customWidth="1"/>
    <col min="5" max="5" width="10.83203125" style="2"/>
    <col min="6" max="6" width="16.6640625" style="2" customWidth="1"/>
    <col min="7" max="16384" width="10.83203125" style="2"/>
  </cols>
  <sheetData>
    <row r="1" spans="1:6" ht="34" x14ac:dyDescent="0.2">
      <c r="A1" s="66" t="s">
        <v>97</v>
      </c>
      <c r="B1" s="66" t="s">
        <v>96</v>
      </c>
      <c r="C1" s="66" t="s">
        <v>95</v>
      </c>
      <c r="D1" s="66" t="s">
        <v>94</v>
      </c>
      <c r="E1" s="67" t="s">
        <v>93</v>
      </c>
      <c r="F1" s="66" t="s">
        <v>68</v>
      </c>
    </row>
    <row r="2" spans="1:6" ht="136.5" customHeight="1" x14ac:dyDescent="0.2">
      <c r="A2" s="54" t="s">
        <v>92</v>
      </c>
      <c r="B2" s="55" t="s">
        <v>112</v>
      </c>
      <c r="C2" s="53" t="s">
        <v>91</v>
      </c>
      <c r="D2" s="54" t="s">
        <v>113</v>
      </c>
      <c r="E2" s="56" t="s">
        <v>114</v>
      </c>
      <c r="F2" s="54" t="s">
        <v>90</v>
      </c>
    </row>
    <row r="3" spans="1:6" x14ac:dyDescent="0.2">
      <c r="A3" s="54"/>
      <c r="B3" s="55"/>
      <c r="C3" s="53"/>
      <c r="D3" s="54"/>
      <c r="E3" s="57"/>
      <c r="F3" s="54"/>
    </row>
    <row r="4" spans="1:6" x14ac:dyDescent="0.2">
      <c r="A4" s="54"/>
      <c r="B4" s="55"/>
      <c r="C4" s="53"/>
      <c r="D4" s="54"/>
      <c r="E4" s="57"/>
      <c r="F4" s="54"/>
    </row>
    <row r="5" spans="1:6" x14ac:dyDescent="0.2">
      <c r="A5" s="54"/>
      <c r="B5" s="55"/>
      <c r="C5" s="53"/>
      <c r="D5" s="54"/>
      <c r="E5" s="57"/>
      <c r="F5" s="54"/>
    </row>
    <row r="6" spans="1:6" x14ac:dyDescent="0.2">
      <c r="A6" s="54"/>
      <c r="B6" s="55"/>
      <c r="C6" s="53"/>
      <c r="D6" s="54"/>
      <c r="E6" s="57"/>
      <c r="F6" s="54"/>
    </row>
    <row r="7" spans="1:6" x14ac:dyDescent="0.2">
      <c r="A7" s="54"/>
      <c r="B7" s="53"/>
      <c r="C7" s="54"/>
      <c r="D7" s="57"/>
      <c r="E7" s="54"/>
    </row>
    <row r="8" spans="1:6" x14ac:dyDescent="0.2">
      <c r="A8" s="54"/>
      <c r="B8" s="55"/>
      <c r="C8" s="53"/>
      <c r="D8" s="54"/>
      <c r="E8" s="57"/>
      <c r="F8" s="54"/>
    </row>
    <row r="9" spans="1:6" x14ac:dyDescent="0.2">
      <c r="A9" s="54"/>
      <c r="B9" s="55"/>
      <c r="C9" s="53"/>
      <c r="D9" s="54"/>
      <c r="E9" s="57"/>
      <c r="F9" s="54"/>
    </row>
    <row r="10" spans="1:6" x14ac:dyDescent="0.2">
      <c r="A10" s="54"/>
      <c r="B10" s="55"/>
      <c r="C10" s="53"/>
      <c r="D10" s="54"/>
      <c r="E10" s="57"/>
      <c r="F10" s="54"/>
    </row>
    <row r="11" spans="1:6" x14ac:dyDescent="0.2">
      <c r="A11" s="54"/>
      <c r="B11" s="55"/>
      <c r="C11" s="53"/>
      <c r="D11" s="54"/>
      <c r="E11" s="57"/>
      <c r="F11" s="54"/>
    </row>
    <row r="12" spans="1:6" x14ac:dyDescent="0.2">
      <c r="A12" s="54"/>
      <c r="B12" s="55"/>
      <c r="C12" s="53"/>
      <c r="D12" s="54"/>
      <c r="E12" s="57"/>
      <c r="F12" s="54"/>
    </row>
    <row r="13" spans="1:6" x14ac:dyDescent="0.2">
      <c r="A13" s="54"/>
      <c r="B13" s="55"/>
      <c r="C13" s="53"/>
      <c r="D13" s="54"/>
      <c r="E13" s="57"/>
      <c r="F13" s="54"/>
    </row>
    <row r="14" spans="1:6" x14ac:dyDescent="0.2">
      <c r="A14" s="54"/>
      <c r="B14" s="55"/>
      <c r="C14" s="53"/>
      <c r="D14" s="54"/>
      <c r="E14" s="57"/>
      <c r="F14" s="54"/>
    </row>
    <row r="15" spans="1:6" x14ac:dyDescent="0.2">
      <c r="A15" s="54"/>
      <c r="B15" s="55"/>
      <c r="C15" s="53"/>
      <c r="D15" s="54"/>
      <c r="E15" s="57"/>
      <c r="F15" s="54"/>
    </row>
    <row r="16" spans="1:6" x14ac:dyDescent="0.2">
      <c r="A16" s="54"/>
      <c r="B16" s="55"/>
      <c r="C16" s="53"/>
      <c r="D16" s="54"/>
      <c r="E16" s="57"/>
      <c r="F16" s="54"/>
    </row>
    <row r="17" spans="1:6" x14ac:dyDescent="0.2">
      <c r="A17" s="54"/>
      <c r="B17" s="55"/>
      <c r="C17" s="53"/>
      <c r="D17" s="54"/>
      <c r="E17" s="57"/>
      <c r="F17" s="54"/>
    </row>
    <row r="18" spans="1:6" x14ac:dyDescent="0.2">
      <c r="A18" s="54"/>
      <c r="B18" s="55"/>
      <c r="C18" s="53"/>
      <c r="D18" s="54"/>
      <c r="E18" s="57"/>
      <c r="F18" s="54"/>
    </row>
    <row r="19" spans="1:6" x14ac:dyDescent="0.2">
      <c r="A19" s="54"/>
      <c r="B19" s="55"/>
      <c r="C19" s="53"/>
      <c r="D19" s="54"/>
      <c r="E19" s="57"/>
      <c r="F19" s="54"/>
    </row>
    <row r="20" spans="1:6" x14ac:dyDescent="0.2">
      <c r="A20" s="54"/>
      <c r="B20" s="55"/>
      <c r="C20" s="53"/>
      <c r="D20" s="54"/>
      <c r="E20" s="57"/>
      <c r="F20" s="54"/>
    </row>
    <row r="21" spans="1:6" x14ac:dyDescent="0.2">
      <c r="A21" s="54"/>
      <c r="B21" s="55"/>
      <c r="C21" s="53"/>
      <c r="D21" s="54"/>
      <c r="E21" s="57"/>
      <c r="F21" s="54"/>
    </row>
    <row r="22" spans="1:6" x14ac:dyDescent="0.2">
      <c r="A22" s="54"/>
      <c r="B22" s="55"/>
      <c r="C22" s="53"/>
      <c r="D22" s="54"/>
      <c r="E22" s="57"/>
      <c r="F22" s="54"/>
    </row>
    <row r="23" spans="1:6" x14ac:dyDescent="0.2">
      <c r="A23" s="54"/>
      <c r="B23" s="55"/>
      <c r="C23" s="53"/>
      <c r="D23" s="54"/>
      <c r="E23" s="57"/>
      <c r="F23" s="54"/>
    </row>
    <row r="24" spans="1:6" x14ac:dyDescent="0.2">
      <c r="A24" s="54"/>
      <c r="B24" s="55"/>
      <c r="C24" s="53"/>
      <c r="D24" s="54"/>
      <c r="E24" s="57"/>
      <c r="F24" s="54"/>
    </row>
    <row r="25" spans="1:6" x14ac:dyDescent="0.2">
      <c r="A25" s="54"/>
      <c r="B25" s="55"/>
      <c r="C25" s="53"/>
      <c r="D25" s="54"/>
      <c r="E25" s="57"/>
      <c r="F25" s="54"/>
    </row>
    <row r="26" spans="1:6" x14ac:dyDescent="0.2">
      <c r="A26" s="54"/>
      <c r="B26" s="55"/>
      <c r="C26" s="53"/>
      <c r="D26" s="54"/>
      <c r="E26" s="57"/>
      <c r="F26" s="54"/>
    </row>
    <row r="27" spans="1:6" x14ac:dyDescent="0.2">
      <c r="A27" s="54"/>
      <c r="B27" s="55"/>
      <c r="C27" s="53"/>
      <c r="D27" s="54"/>
      <c r="E27" s="57"/>
      <c r="F27" s="54"/>
    </row>
    <row r="28" spans="1:6" x14ac:dyDescent="0.2">
      <c r="A28" s="54"/>
      <c r="B28" s="55"/>
      <c r="C28" s="53"/>
      <c r="D28" s="54"/>
      <c r="E28" s="57"/>
      <c r="F28" s="54"/>
    </row>
    <row r="29" spans="1:6" x14ac:dyDescent="0.2">
      <c r="A29" s="54"/>
      <c r="B29" s="55"/>
      <c r="C29" s="53"/>
      <c r="D29" s="54"/>
      <c r="E29" s="57"/>
      <c r="F29" s="54"/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49876-91F2-3A46-AE80-248E3389D23D}">
  <dimension ref="A1:E29"/>
  <sheetViews>
    <sheetView workbookViewId="0">
      <selection activeCell="F4" sqref="F4"/>
    </sheetView>
  </sheetViews>
  <sheetFormatPr baseColWidth="10" defaultRowHeight="15" x14ac:dyDescent="0.2"/>
  <cols>
    <col min="1" max="1" width="27.5" style="4" customWidth="1"/>
    <col min="2" max="2" width="29" style="4" customWidth="1"/>
    <col min="3" max="3" width="23.5" style="81" customWidth="1"/>
    <col min="4" max="4" width="22.1640625" style="4" customWidth="1"/>
    <col min="5" max="5" width="19" style="4" customWidth="1"/>
    <col min="6" max="16384" width="10.83203125" style="4"/>
  </cols>
  <sheetData>
    <row r="1" spans="1:5" ht="19" x14ac:dyDescent="0.2">
      <c r="A1" s="66" t="s">
        <v>97</v>
      </c>
      <c r="B1" s="66" t="s">
        <v>99</v>
      </c>
      <c r="C1" s="66" t="s">
        <v>98</v>
      </c>
      <c r="D1" s="66" t="s">
        <v>192</v>
      </c>
      <c r="E1" s="66" t="s">
        <v>68</v>
      </c>
    </row>
    <row r="2" spans="1:5" ht="129" customHeight="1" x14ac:dyDescent="0.2">
      <c r="A2" s="110" t="s">
        <v>92</v>
      </c>
      <c r="B2" s="110" t="s">
        <v>115</v>
      </c>
      <c r="C2" s="112" t="s">
        <v>181</v>
      </c>
      <c r="D2" s="111" t="s">
        <v>180</v>
      </c>
      <c r="E2" s="110" t="s">
        <v>90</v>
      </c>
    </row>
    <row r="3" spans="1:5" ht="112" x14ac:dyDescent="0.2">
      <c r="A3" s="110"/>
      <c r="B3" s="113"/>
      <c r="C3" s="112" t="s">
        <v>191</v>
      </c>
      <c r="D3" s="111" t="s">
        <v>190</v>
      </c>
      <c r="E3" s="110"/>
    </row>
    <row r="4" spans="1:5" ht="128" x14ac:dyDescent="0.2">
      <c r="A4" s="110"/>
      <c r="B4" s="113"/>
      <c r="C4" s="112" t="s">
        <v>189</v>
      </c>
      <c r="D4" s="111" t="s">
        <v>188</v>
      </c>
      <c r="E4" s="110"/>
    </row>
    <row r="5" spans="1:5" ht="144" x14ac:dyDescent="0.2">
      <c r="A5" s="110"/>
      <c r="B5" s="113"/>
      <c r="C5" s="112" t="s">
        <v>187</v>
      </c>
      <c r="D5" s="111" t="s">
        <v>186</v>
      </c>
      <c r="E5" s="110"/>
    </row>
    <row r="6" spans="1:5" ht="112" x14ac:dyDescent="0.2">
      <c r="A6" s="110"/>
      <c r="B6" s="113"/>
      <c r="C6" s="112" t="s">
        <v>185</v>
      </c>
      <c r="D6" s="111" t="s">
        <v>184</v>
      </c>
      <c r="E6" s="110"/>
    </row>
    <row r="7" spans="1:5" ht="192" x14ac:dyDescent="0.2">
      <c r="A7" s="110"/>
      <c r="B7" s="113"/>
      <c r="C7" s="112" t="s">
        <v>183</v>
      </c>
      <c r="D7" s="111" t="s">
        <v>182</v>
      </c>
      <c r="E7" s="110"/>
    </row>
    <row r="8" spans="1:5" ht="80" x14ac:dyDescent="0.2">
      <c r="A8" s="110"/>
      <c r="B8" s="113"/>
      <c r="C8" s="112" t="s">
        <v>181</v>
      </c>
      <c r="D8" s="111" t="s">
        <v>180</v>
      </c>
      <c r="E8" s="110"/>
    </row>
    <row r="9" spans="1:5" x14ac:dyDescent="0.2">
      <c r="A9" s="110"/>
      <c r="B9" s="113"/>
      <c r="C9" s="112"/>
      <c r="D9" s="111"/>
      <c r="E9" s="110"/>
    </row>
    <row r="10" spans="1:5" x14ac:dyDescent="0.2">
      <c r="A10" s="110"/>
      <c r="B10" s="113"/>
      <c r="C10" s="112"/>
      <c r="D10" s="111"/>
      <c r="E10" s="110"/>
    </row>
    <row r="11" spans="1:5" x14ac:dyDescent="0.2">
      <c r="A11" s="110"/>
      <c r="B11" s="113"/>
      <c r="C11" s="112"/>
      <c r="D11" s="111"/>
      <c r="E11" s="110"/>
    </row>
    <row r="12" spans="1:5" x14ac:dyDescent="0.2">
      <c r="A12" s="110"/>
      <c r="B12" s="113"/>
      <c r="C12" s="112"/>
      <c r="D12" s="111"/>
      <c r="E12" s="110"/>
    </row>
    <row r="13" spans="1:5" x14ac:dyDescent="0.2">
      <c r="A13" s="110"/>
      <c r="B13" s="113"/>
      <c r="C13" s="112"/>
      <c r="D13" s="111"/>
      <c r="E13" s="110"/>
    </row>
    <row r="14" spans="1:5" x14ac:dyDescent="0.2">
      <c r="A14" s="110"/>
      <c r="B14" s="113"/>
      <c r="C14" s="112"/>
      <c r="D14" s="111"/>
      <c r="E14" s="110"/>
    </row>
    <row r="15" spans="1:5" x14ac:dyDescent="0.2">
      <c r="A15" s="110"/>
      <c r="B15" s="113"/>
      <c r="C15" s="112"/>
      <c r="D15" s="111"/>
      <c r="E15" s="110"/>
    </row>
    <row r="16" spans="1:5" x14ac:dyDescent="0.2">
      <c r="A16" s="110"/>
      <c r="B16" s="113"/>
      <c r="C16" s="112"/>
      <c r="D16" s="111"/>
      <c r="E16" s="110"/>
    </row>
    <row r="17" spans="1:5" x14ac:dyDescent="0.2">
      <c r="A17" s="110"/>
      <c r="B17" s="113"/>
      <c r="C17" s="112"/>
      <c r="D17" s="111"/>
      <c r="E17" s="110"/>
    </row>
    <row r="18" spans="1:5" x14ac:dyDescent="0.2">
      <c r="A18" s="110"/>
      <c r="B18" s="113"/>
      <c r="C18" s="112"/>
      <c r="D18" s="111"/>
      <c r="E18" s="110"/>
    </row>
    <row r="19" spans="1:5" x14ac:dyDescent="0.2">
      <c r="A19" s="110"/>
      <c r="B19" s="113"/>
      <c r="D19" s="111"/>
      <c r="E19" s="110"/>
    </row>
    <row r="20" spans="1:5" x14ac:dyDescent="0.2">
      <c r="A20" s="110"/>
      <c r="B20" s="113"/>
      <c r="C20" s="112"/>
      <c r="D20" s="111"/>
      <c r="E20" s="110"/>
    </row>
    <row r="21" spans="1:5" x14ac:dyDescent="0.2">
      <c r="A21" s="110"/>
      <c r="B21" s="113"/>
      <c r="C21" s="112"/>
      <c r="D21" s="111"/>
      <c r="E21" s="110"/>
    </row>
    <row r="22" spans="1:5" x14ac:dyDescent="0.2">
      <c r="A22" s="110"/>
      <c r="B22" s="113"/>
      <c r="C22" s="112"/>
      <c r="D22" s="111"/>
      <c r="E22" s="110"/>
    </row>
    <row r="23" spans="1:5" x14ac:dyDescent="0.2">
      <c r="A23" s="110"/>
      <c r="B23" s="113"/>
      <c r="C23" s="112"/>
      <c r="D23" s="111"/>
      <c r="E23" s="110"/>
    </row>
    <row r="24" spans="1:5" x14ac:dyDescent="0.2">
      <c r="A24" s="110"/>
      <c r="B24" s="113"/>
      <c r="C24" s="112"/>
      <c r="D24" s="111"/>
      <c r="E24" s="110"/>
    </row>
    <row r="25" spans="1:5" x14ac:dyDescent="0.2">
      <c r="A25" s="110"/>
      <c r="B25" s="113"/>
      <c r="C25" s="112"/>
      <c r="D25" s="111"/>
      <c r="E25" s="110"/>
    </row>
    <row r="26" spans="1:5" x14ac:dyDescent="0.2">
      <c r="A26" s="110"/>
      <c r="B26" s="113"/>
      <c r="C26" s="112"/>
      <c r="D26" s="111"/>
      <c r="E26" s="110"/>
    </row>
    <row r="27" spans="1:5" x14ac:dyDescent="0.2">
      <c r="A27" s="110"/>
      <c r="B27" s="113"/>
      <c r="C27" s="112"/>
      <c r="D27" s="111"/>
      <c r="E27" s="110"/>
    </row>
    <row r="28" spans="1:5" x14ac:dyDescent="0.2">
      <c r="A28" s="110"/>
      <c r="B28" s="113"/>
      <c r="C28" s="112"/>
      <c r="D28" s="111"/>
      <c r="E28" s="110"/>
    </row>
    <row r="29" spans="1:5" x14ac:dyDescent="0.2">
      <c r="A29" s="110"/>
      <c r="B29" s="113"/>
      <c r="C29" s="112"/>
      <c r="D29" s="111"/>
      <c r="E29" s="110"/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81F6B-1EF9-A747-857B-412E20738522}">
  <dimension ref="A1:F29"/>
  <sheetViews>
    <sheetView workbookViewId="0">
      <selection activeCell="A27" sqref="A27"/>
    </sheetView>
  </sheetViews>
  <sheetFormatPr baseColWidth="10" defaultRowHeight="15" x14ac:dyDescent="0.2"/>
  <cols>
    <col min="1" max="1" width="19.33203125" style="2" customWidth="1"/>
    <col min="2" max="2" width="25" style="2" customWidth="1"/>
    <col min="3" max="3" width="15" style="60" customWidth="1"/>
    <col min="4" max="4" width="19.5" style="2" customWidth="1"/>
    <col min="5" max="5" width="20.1640625" style="60" customWidth="1"/>
    <col min="6" max="6" width="21.83203125" style="2" customWidth="1"/>
    <col min="7" max="16384" width="10.83203125" style="2"/>
  </cols>
  <sheetData>
    <row r="1" spans="1:6" ht="60" x14ac:dyDescent="0.2">
      <c r="A1" s="68" t="s">
        <v>97</v>
      </c>
      <c r="B1" s="68" t="s">
        <v>109</v>
      </c>
      <c r="C1" s="68" t="s">
        <v>108</v>
      </c>
      <c r="D1" s="68" t="s">
        <v>107</v>
      </c>
      <c r="E1" s="68" t="s">
        <v>106</v>
      </c>
      <c r="F1" s="68" t="s">
        <v>105</v>
      </c>
    </row>
    <row r="2" spans="1:6" ht="149" customHeight="1" x14ac:dyDescent="0.2">
      <c r="A2" s="54" t="s">
        <v>104</v>
      </c>
      <c r="B2" s="54" t="s">
        <v>116</v>
      </c>
      <c r="C2" s="58" t="s">
        <v>103</v>
      </c>
      <c r="D2" s="59" t="s">
        <v>102</v>
      </c>
      <c r="E2" s="58" t="s">
        <v>101</v>
      </c>
      <c r="F2" s="54" t="s">
        <v>100</v>
      </c>
    </row>
    <row r="3" spans="1:6" x14ac:dyDescent="0.2">
      <c r="A3" s="54"/>
      <c r="B3" s="55"/>
      <c r="C3" s="58"/>
      <c r="D3" s="57"/>
      <c r="E3" s="58"/>
    </row>
    <row r="4" spans="1:6" x14ac:dyDescent="0.2">
      <c r="A4" s="54"/>
      <c r="B4" s="55"/>
      <c r="C4" s="58"/>
      <c r="D4" s="57"/>
      <c r="E4" s="58"/>
    </row>
    <row r="5" spans="1:6" x14ac:dyDescent="0.2">
      <c r="A5" s="54"/>
      <c r="B5" s="55"/>
      <c r="C5" s="58"/>
      <c r="D5" s="57"/>
      <c r="E5" s="58"/>
    </row>
    <row r="6" spans="1:6" x14ac:dyDescent="0.2">
      <c r="A6" s="54"/>
      <c r="B6" s="55"/>
      <c r="C6" s="58"/>
      <c r="D6" s="57"/>
      <c r="E6" s="58"/>
    </row>
    <row r="7" spans="1:6" x14ac:dyDescent="0.2">
      <c r="A7" s="54"/>
      <c r="B7" s="55"/>
      <c r="C7" s="58"/>
      <c r="D7" s="57"/>
      <c r="E7" s="58"/>
    </row>
    <row r="8" spans="1:6" x14ac:dyDescent="0.2">
      <c r="A8" s="54"/>
      <c r="B8" s="55"/>
      <c r="C8" s="58"/>
      <c r="D8" s="57"/>
      <c r="E8" s="58"/>
    </row>
    <row r="9" spans="1:6" x14ac:dyDescent="0.2">
      <c r="A9" s="54"/>
      <c r="B9" s="55"/>
      <c r="C9" s="58"/>
      <c r="D9" s="57"/>
      <c r="E9" s="58"/>
    </row>
    <row r="10" spans="1:6" x14ac:dyDescent="0.2">
      <c r="A10" s="54"/>
      <c r="B10" s="55"/>
      <c r="C10" s="58"/>
      <c r="D10" s="57"/>
      <c r="E10" s="58"/>
    </row>
    <row r="11" spans="1:6" x14ac:dyDescent="0.2">
      <c r="A11" s="54"/>
      <c r="B11" s="55"/>
      <c r="C11" s="58"/>
      <c r="D11" s="57"/>
      <c r="E11" s="58"/>
    </row>
    <row r="12" spans="1:6" x14ac:dyDescent="0.2">
      <c r="A12" s="54"/>
      <c r="B12" s="55"/>
      <c r="C12" s="58"/>
      <c r="D12" s="57"/>
      <c r="E12" s="58"/>
    </row>
    <row r="13" spans="1:6" x14ac:dyDescent="0.2">
      <c r="A13" s="54"/>
      <c r="B13" s="55"/>
      <c r="C13" s="58"/>
      <c r="D13" s="57"/>
      <c r="E13" s="58"/>
    </row>
    <row r="14" spans="1:6" x14ac:dyDescent="0.2">
      <c r="A14" s="54"/>
      <c r="B14" s="55"/>
      <c r="C14" s="58"/>
      <c r="D14" s="57"/>
      <c r="E14" s="58"/>
    </row>
    <row r="15" spans="1:6" x14ac:dyDescent="0.2">
      <c r="A15" s="54"/>
      <c r="B15" s="55"/>
      <c r="C15" s="58"/>
      <c r="D15" s="57"/>
      <c r="E15" s="58"/>
    </row>
    <row r="16" spans="1:6" x14ac:dyDescent="0.2">
      <c r="A16" s="54"/>
      <c r="B16" s="55"/>
      <c r="C16" s="58"/>
      <c r="D16" s="57"/>
      <c r="E16" s="58"/>
    </row>
    <row r="17" spans="1:5" x14ac:dyDescent="0.2">
      <c r="A17" s="54"/>
      <c r="B17" s="55"/>
      <c r="C17" s="58"/>
      <c r="D17" s="57"/>
      <c r="E17" s="58"/>
    </row>
    <row r="18" spans="1:5" x14ac:dyDescent="0.2">
      <c r="A18" s="54"/>
      <c r="B18" s="55"/>
      <c r="C18" s="58"/>
      <c r="D18" s="57"/>
      <c r="E18" s="58"/>
    </row>
    <row r="19" spans="1:5" x14ac:dyDescent="0.2">
      <c r="A19" s="54"/>
      <c r="B19" s="55"/>
      <c r="C19" s="58"/>
      <c r="D19" s="57"/>
      <c r="E19" s="58"/>
    </row>
    <row r="20" spans="1:5" x14ac:dyDescent="0.2">
      <c r="A20" s="54"/>
      <c r="B20" s="55"/>
      <c r="C20" s="58"/>
      <c r="D20" s="57"/>
      <c r="E20" s="58"/>
    </row>
    <row r="21" spans="1:5" x14ac:dyDescent="0.2">
      <c r="A21" s="54"/>
      <c r="B21" s="55"/>
      <c r="C21" s="58"/>
      <c r="D21" s="57"/>
      <c r="E21" s="58"/>
    </row>
    <row r="22" spans="1:5" x14ac:dyDescent="0.2">
      <c r="A22" s="54"/>
      <c r="B22" s="55"/>
      <c r="C22" s="58"/>
      <c r="D22" s="57"/>
      <c r="E22" s="58"/>
    </row>
    <row r="23" spans="1:5" x14ac:dyDescent="0.2">
      <c r="A23" s="54"/>
      <c r="B23" s="55"/>
      <c r="C23" s="58"/>
      <c r="D23" s="57"/>
      <c r="E23" s="58"/>
    </row>
    <row r="24" spans="1:5" x14ac:dyDescent="0.2">
      <c r="A24" s="54"/>
      <c r="B24" s="55"/>
      <c r="C24" s="58"/>
      <c r="D24" s="57"/>
      <c r="E24" s="58"/>
    </row>
    <row r="25" spans="1:5" x14ac:dyDescent="0.2">
      <c r="A25" s="54"/>
      <c r="B25" s="55"/>
      <c r="C25" s="58"/>
      <c r="D25" s="57"/>
      <c r="E25" s="58"/>
    </row>
    <row r="26" spans="1:5" x14ac:dyDescent="0.2">
      <c r="A26" s="54"/>
      <c r="B26" s="55"/>
      <c r="C26" s="58"/>
      <c r="D26" s="57"/>
      <c r="E26" s="58"/>
    </row>
    <row r="27" spans="1:5" x14ac:dyDescent="0.2">
      <c r="A27" s="54"/>
      <c r="B27" s="55"/>
      <c r="C27" s="58"/>
      <c r="D27" s="57"/>
      <c r="E27" s="58"/>
    </row>
    <row r="28" spans="1:5" x14ac:dyDescent="0.2">
      <c r="A28" s="54"/>
      <c r="B28" s="55"/>
      <c r="C28" s="58"/>
      <c r="D28" s="57"/>
      <c r="E28" s="58"/>
    </row>
    <row r="29" spans="1:5" x14ac:dyDescent="0.2">
      <c r="A29" s="54"/>
      <c r="B29" s="55"/>
      <c r="C29" s="58"/>
      <c r="D29" s="57"/>
      <c r="E29" s="58"/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DC7FF-CEA9-DD42-9E01-2AED25A8B1E7}">
  <dimension ref="A1:E50"/>
  <sheetViews>
    <sheetView zoomScale="150" zoomScaleNormal="150" workbookViewId="0">
      <selection sqref="A1:XFD1048576"/>
    </sheetView>
  </sheetViews>
  <sheetFormatPr baseColWidth="10" defaultRowHeight="15" x14ac:dyDescent="0.2"/>
  <cols>
    <col min="1" max="1" width="20.5" style="2" customWidth="1"/>
    <col min="2" max="2" width="18.83203125" style="2" customWidth="1"/>
    <col min="3" max="3" width="18.6640625" style="2" customWidth="1"/>
    <col min="4" max="4" width="28.1640625" style="2" bestFit="1" customWidth="1"/>
    <col min="5" max="5" width="26.5" style="2" bestFit="1" customWidth="1"/>
    <col min="6" max="16384" width="10.83203125" style="2"/>
  </cols>
  <sheetData>
    <row r="1" spans="1:5" s="1" customFormat="1" ht="16" x14ac:dyDescent="0.2">
      <c r="A1" s="64" t="s">
        <v>32</v>
      </c>
      <c r="B1" s="64" t="s">
        <v>31</v>
      </c>
      <c r="C1" s="64" t="s">
        <v>30</v>
      </c>
      <c r="D1" s="64" t="s">
        <v>29</v>
      </c>
      <c r="E1" s="64" t="s">
        <v>28</v>
      </c>
    </row>
    <row r="2" spans="1:5" ht="48" x14ac:dyDescent="0.2">
      <c r="A2" s="114" t="s">
        <v>27</v>
      </c>
      <c r="B2" s="114" t="s">
        <v>26</v>
      </c>
      <c r="C2" s="114" t="s">
        <v>25</v>
      </c>
      <c r="D2" s="114" t="s">
        <v>24</v>
      </c>
      <c r="E2" s="114" t="s">
        <v>23</v>
      </c>
    </row>
    <row r="3" spans="1:5" ht="16" x14ac:dyDescent="0.2">
      <c r="A3" s="3" t="s">
        <v>22</v>
      </c>
      <c r="B3" s="3" t="s">
        <v>21</v>
      </c>
      <c r="C3" s="3" t="s">
        <v>17</v>
      </c>
      <c r="D3" s="3" t="s">
        <v>12</v>
      </c>
      <c r="E3" s="3" t="s">
        <v>20</v>
      </c>
    </row>
    <row r="4" spans="1:5" ht="16" x14ac:dyDescent="0.2">
      <c r="A4" s="3"/>
      <c r="B4" s="3" t="s">
        <v>19</v>
      </c>
      <c r="C4" s="3" t="s">
        <v>16</v>
      </c>
      <c r="D4" s="3" t="s">
        <v>11</v>
      </c>
    </row>
    <row r="5" spans="1:5" ht="16" x14ac:dyDescent="0.2">
      <c r="A5" s="3"/>
      <c r="B5" s="3"/>
      <c r="C5" s="3" t="s">
        <v>15</v>
      </c>
      <c r="D5" s="3"/>
    </row>
    <row r="6" spans="1:5" ht="16" x14ac:dyDescent="0.2">
      <c r="A6" s="3"/>
      <c r="B6" s="3"/>
      <c r="C6" s="3" t="s">
        <v>14</v>
      </c>
      <c r="D6" s="3"/>
    </row>
    <row r="7" spans="1:5" ht="16" x14ac:dyDescent="0.2">
      <c r="A7" s="3"/>
      <c r="B7" s="3"/>
      <c r="C7" s="3" t="s">
        <v>13</v>
      </c>
      <c r="D7" s="3"/>
    </row>
    <row r="8" spans="1:5" x14ac:dyDescent="0.2">
      <c r="A8" s="3"/>
      <c r="B8" s="3"/>
      <c r="C8" s="3"/>
      <c r="D8" s="3"/>
    </row>
    <row r="9" spans="1:5" x14ac:dyDescent="0.2">
      <c r="A9" s="3"/>
      <c r="B9" s="3"/>
      <c r="C9" s="3"/>
      <c r="D9" s="3"/>
    </row>
    <row r="10" spans="1:5" x14ac:dyDescent="0.2">
      <c r="A10" s="3"/>
      <c r="B10" s="3"/>
      <c r="C10" s="3"/>
      <c r="D10" s="3"/>
    </row>
    <row r="11" spans="1:5" x14ac:dyDescent="0.2">
      <c r="A11" s="3"/>
      <c r="B11" s="3"/>
      <c r="C11" s="3"/>
      <c r="D11" s="3"/>
    </row>
    <row r="12" spans="1:5" x14ac:dyDescent="0.2">
      <c r="A12" s="3"/>
      <c r="B12" s="3"/>
      <c r="C12" s="3"/>
      <c r="D12" s="3"/>
    </row>
    <row r="13" spans="1:5" x14ac:dyDescent="0.2">
      <c r="A13" s="3"/>
      <c r="B13" s="3"/>
      <c r="C13" s="3"/>
      <c r="D13" s="3"/>
    </row>
    <row r="14" spans="1:5" x14ac:dyDescent="0.2">
      <c r="A14" s="3"/>
      <c r="B14" s="3"/>
      <c r="C14" s="3"/>
      <c r="D14" s="3"/>
    </row>
    <row r="15" spans="1:5" x14ac:dyDescent="0.2">
      <c r="A15" s="3"/>
      <c r="B15" s="3"/>
      <c r="C15" s="3"/>
      <c r="D15" s="3"/>
    </row>
    <row r="16" spans="1:5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x14ac:dyDescent="0.2">
      <c r="A46" s="3"/>
      <c r="B46" s="3"/>
      <c r="C46" s="3"/>
      <c r="D46" s="3"/>
    </row>
    <row r="47" spans="1:4" x14ac:dyDescent="0.2">
      <c r="A47" s="3"/>
      <c r="B47" s="3"/>
      <c r="C47" s="3"/>
      <c r="D47" s="3"/>
    </row>
    <row r="48" spans="1:4" x14ac:dyDescent="0.2">
      <c r="A48" s="3"/>
      <c r="B48" s="3"/>
      <c r="C48" s="3"/>
      <c r="D48" s="3"/>
    </row>
    <row r="49" spans="1:4" x14ac:dyDescent="0.2">
      <c r="A49" s="3"/>
      <c r="B49" s="3"/>
      <c r="C49" s="3"/>
      <c r="D49" s="3"/>
    </row>
    <row r="50" spans="1:4" x14ac:dyDescent="0.2">
      <c r="A50" s="3"/>
      <c r="B50" s="3"/>
      <c r="C50" s="3"/>
      <c r="D50" s="3"/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55B4-DA0C-164A-A8F2-220CD6E58806}">
  <dimension ref="A1:X24"/>
  <sheetViews>
    <sheetView workbookViewId="0">
      <selection sqref="A1:XFD1048576"/>
    </sheetView>
  </sheetViews>
  <sheetFormatPr baseColWidth="10" defaultRowHeight="15" x14ac:dyDescent="0.2"/>
  <cols>
    <col min="1" max="1" width="22.5" style="2" customWidth="1"/>
    <col min="2" max="29" width="2.6640625" style="2" customWidth="1"/>
    <col min="30" max="16384" width="10.83203125" style="2"/>
  </cols>
  <sheetData>
    <row r="1" spans="1:24" ht="101.25" customHeight="1" thickBot="1" x14ac:dyDescent="0.25">
      <c r="A1" s="40" t="s">
        <v>18</v>
      </c>
      <c r="B1" s="41" t="str">
        <f>A2</f>
        <v>Permanentmagnete</v>
      </c>
      <c r="C1" s="42" t="str">
        <f>A3</f>
        <v>Schienen</v>
      </c>
      <c r="D1" s="42" t="str">
        <f>A4</f>
        <v>Stoßverbinder</v>
      </c>
      <c r="E1" s="42" t="str">
        <f>A5</f>
        <v>Klebstoff</v>
      </c>
      <c r="F1" s="42" t="str">
        <f>A6</f>
        <v>Abdeckung</v>
      </c>
      <c r="G1" s="42" t="str">
        <f>A7</f>
        <v>Schlitten</v>
      </c>
      <c r="H1" s="42" t="str">
        <f>A8</f>
        <v>Staub, Flüssigkeiten, Müll</v>
      </c>
      <c r="I1" s="42">
        <f>A9</f>
        <v>8</v>
      </c>
      <c r="J1" s="42">
        <f>A10</f>
        <v>9</v>
      </c>
      <c r="K1" s="42">
        <f>A11</f>
        <v>10</v>
      </c>
      <c r="L1" s="42">
        <f>A12</f>
        <v>11</v>
      </c>
      <c r="M1" s="42">
        <f>A13</f>
        <v>12</v>
      </c>
      <c r="N1" s="42">
        <f>A14</f>
        <v>13</v>
      </c>
      <c r="O1" s="42">
        <f>A15</f>
        <v>14</v>
      </c>
      <c r="P1" s="42">
        <f>A16</f>
        <v>15</v>
      </c>
      <c r="Q1" s="42">
        <f>A17</f>
        <v>16</v>
      </c>
      <c r="R1" s="42">
        <f>A18</f>
        <v>17</v>
      </c>
      <c r="S1" s="42">
        <f>A19</f>
        <v>18</v>
      </c>
      <c r="T1" s="42">
        <f>A20</f>
        <v>19</v>
      </c>
      <c r="U1" s="42">
        <f>A21</f>
        <v>20</v>
      </c>
      <c r="V1" s="42">
        <f>A22</f>
        <v>21</v>
      </c>
      <c r="W1" s="42">
        <f>A23</f>
        <v>22</v>
      </c>
      <c r="X1" s="42">
        <f>A24</f>
        <v>23</v>
      </c>
    </row>
    <row r="2" spans="1:24" x14ac:dyDescent="0.2">
      <c r="A2" s="43" t="s">
        <v>17</v>
      </c>
      <c r="B2" s="44" t="s">
        <v>9</v>
      </c>
      <c r="C2" s="45" t="s">
        <v>10</v>
      </c>
      <c r="D2" s="45" t="s">
        <v>9</v>
      </c>
      <c r="E2" s="45" t="s">
        <v>9</v>
      </c>
      <c r="F2" s="45" t="s">
        <v>9</v>
      </c>
      <c r="G2" s="45" t="s">
        <v>10</v>
      </c>
      <c r="H2" s="45" t="s">
        <v>9</v>
      </c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x14ac:dyDescent="0.2">
      <c r="A3" s="46" t="s">
        <v>16</v>
      </c>
      <c r="B3" s="47" t="s">
        <v>10</v>
      </c>
      <c r="C3" s="48" t="s">
        <v>9</v>
      </c>
      <c r="D3" s="49" t="s">
        <v>10</v>
      </c>
      <c r="E3" s="49" t="s">
        <v>10</v>
      </c>
      <c r="F3" s="49" t="s">
        <v>9</v>
      </c>
      <c r="G3" s="49" t="s">
        <v>10</v>
      </c>
      <c r="H3" s="49" t="s">
        <v>10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1:24" x14ac:dyDescent="0.2">
      <c r="A4" s="46" t="s">
        <v>15</v>
      </c>
      <c r="B4" s="47" t="s">
        <v>9</v>
      </c>
      <c r="C4" s="49" t="s">
        <v>10</v>
      </c>
      <c r="D4" s="48" t="s">
        <v>9</v>
      </c>
      <c r="E4" s="49" t="s">
        <v>9</v>
      </c>
      <c r="F4" s="49" t="s">
        <v>9</v>
      </c>
      <c r="G4" s="49" t="s">
        <v>9</v>
      </c>
      <c r="H4" s="49" t="s">
        <v>10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</row>
    <row r="5" spans="1:24" x14ac:dyDescent="0.2">
      <c r="A5" s="46" t="s">
        <v>14</v>
      </c>
      <c r="B5" s="47" t="s">
        <v>9</v>
      </c>
      <c r="C5" s="49" t="s">
        <v>10</v>
      </c>
      <c r="D5" s="49" t="s">
        <v>9</v>
      </c>
      <c r="E5" s="48" t="s">
        <v>9</v>
      </c>
      <c r="F5" s="49" t="s">
        <v>10</v>
      </c>
      <c r="G5" s="49" t="s">
        <v>9</v>
      </c>
      <c r="H5" s="49" t="s">
        <v>9</v>
      </c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</row>
    <row r="6" spans="1:24" x14ac:dyDescent="0.2">
      <c r="A6" s="46" t="s">
        <v>13</v>
      </c>
      <c r="B6" s="47" t="s">
        <v>9</v>
      </c>
      <c r="C6" s="49" t="s">
        <v>9</v>
      </c>
      <c r="D6" s="49" t="s">
        <v>9</v>
      </c>
      <c r="E6" s="49" t="s">
        <v>10</v>
      </c>
      <c r="F6" s="48" t="s">
        <v>9</v>
      </c>
      <c r="G6" s="49" t="s">
        <v>9</v>
      </c>
      <c r="H6" s="49" t="s">
        <v>10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</row>
    <row r="7" spans="1:24" x14ac:dyDescent="0.2">
      <c r="A7" s="46" t="s">
        <v>12</v>
      </c>
      <c r="B7" s="47" t="s">
        <v>10</v>
      </c>
      <c r="C7" s="49" t="s">
        <v>10</v>
      </c>
      <c r="D7" s="49" t="s">
        <v>9</v>
      </c>
      <c r="E7" s="49" t="s">
        <v>9</v>
      </c>
      <c r="F7" s="49" t="s">
        <v>9</v>
      </c>
      <c r="G7" s="48" t="s">
        <v>9</v>
      </c>
      <c r="H7" s="49" t="s">
        <v>10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</row>
    <row r="8" spans="1:24" x14ac:dyDescent="0.2">
      <c r="A8" s="46" t="s">
        <v>11</v>
      </c>
      <c r="B8" s="47" t="s">
        <v>9</v>
      </c>
      <c r="C8" s="49" t="s">
        <v>10</v>
      </c>
      <c r="D8" s="49" t="s">
        <v>10</v>
      </c>
      <c r="E8" s="49" t="s">
        <v>9</v>
      </c>
      <c r="F8" s="49" t="s">
        <v>10</v>
      </c>
      <c r="G8" s="49" t="s">
        <v>10</v>
      </c>
      <c r="H8" s="48" t="s">
        <v>9</v>
      </c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</row>
    <row r="9" spans="1:24" x14ac:dyDescent="0.2">
      <c r="A9" s="46">
        <v>8</v>
      </c>
      <c r="B9" s="47"/>
      <c r="C9" s="49"/>
      <c r="D9" s="49"/>
      <c r="E9" s="49"/>
      <c r="F9" s="49"/>
      <c r="G9" s="49"/>
      <c r="H9" s="49"/>
      <c r="I9" s="48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</row>
    <row r="10" spans="1:24" x14ac:dyDescent="0.2">
      <c r="A10" s="46">
        <v>9</v>
      </c>
      <c r="B10" s="47"/>
      <c r="C10" s="49"/>
      <c r="D10" s="49"/>
      <c r="E10" s="49"/>
      <c r="F10" s="49"/>
      <c r="G10" s="49"/>
      <c r="H10" s="49"/>
      <c r="I10" s="49"/>
      <c r="J10" s="48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</row>
    <row r="11" spans="1:24" x14ac:dyDescent="0.2">
      <c r="A11" s="46">
        <v>10</v>
      </c>
      <c r="B11" s="47"/>
      <c r="C11" s="49"/>
      <c r="D11" s="49"/>
      <c r="E11" s="49"/>
      <c r="F11" s="49"/>
      <c r="G11" s="49"/>
      <c r="H11" s="49"/>
      <c r="I11" s="49"/>
      <c r="J11" s="49"/>
      <c r="K11" s="48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</row>
    <row r="12" spans="1:24" x14ac:dyDescent="0.2">
      <c r="A12" s="46">
        <v>11</v>
      </c>
      <c r="B12" s="47"/>
      <c r="C12" s="49"/>
      <c r="D12" s="49"/>
      <c r="E12" s="49"/>
      <c r="F12" s="49"/>
      <c r="G12" s="49"/>
      <c r="H12" s="49"/>
      <c r="I12" s="49"/>
      <c r="J12" s="49"/>
      <c r="K12" s="49"/>
      <c r="L12" s="48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</row>
    <row r="13" spans="1:24" x14ac:dyDescent="0.2">
      <c r="A13" s="46">
        <v>12</v>
      </c>
      <c r="B13" s="4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8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</row>
    <row r="14" spans="1:24" x14ac:dyDescent="0.2">
      <c r="A14" s="46">
        <v>13</v>
      </c>
      <c r="B14" s="4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8"/>
      <c r="O14" s="49"/>
      <c r="P14" s="49"/>
      <c r="Q14" s="49"/>
      <c r="R14" s="49"/>
      <c r="S14" s="49"/>
      <c r="T14" s="49"/>
      <c r="U14" s="49"/>
      <c r="V14" s="49"/>
      <c r="W14" s="49"/>
      <c r="X14" s="49"/>
    </row>
    <row r="15" spans="1:24" x14ac:dyDescent="0.2">
      <c r="A15" s="46">
        <v>14</v>
      </c>
      <c r="B15" s="4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8"/>
      <c r="P15" s="49"/>
      <c r="Q15" s="49"/>
      <c r="R15" s="49"/>
      <c r="S15" s="49"/>
      <c r="T15" s="49"/>
      <c r="U15" s="49"/>
      <c r="V15" s="49"/>
      <c r="W15" s="49"/>
      <c r="X15" s="49"/>
    </row>
    <row r="16" spans="1:24" x14ac:dyDescent="0.2">
      <c r="A16" s="46">
        <v>15</v>
      </c>
      <c r="B16" s="47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8"/>
      <c r="Q16" s="49"/>
      <c r="R16" s="49"/>
      <c r="S16" s="49"/>
      <c r="T16" s="49"/>
      <c r="U16" s="49"/>
      <c r="V16" s="49"/>
      <c r="W16" s="49"/>
      <c r="X16" s="49"/>
    </row>
    <row r="17" spans="1:24" x14ac:dyDescent="0.2">
      <c r="A17" s="46">
        <v>16</v>
      </c>
      <c r="B17" s="47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8"/>
      <c r="R17" s="49"/>
      <c r="S17" s="49"/>
      <c r="T17" s="49"/>
      <c r="U17" s="49"/>
      <c r="V17" s="49"/>
      <c r="W17" s="49"/>
      <c r="X17" s="49"/>
    </row>
    <row r="18" spans="1:24" x14ac:dyDescent="0.2">
      <c r="A18" s="46">
        <v>17</v>
      </c>
      <c r="B18" s="47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8"/>
      <c r="S18" s="49"/>
      <c r="T18" s="49"/>
      <c r="U18" s="49"/>
      <c r="V18" s="49"/>
      <c r="W18" s="49"/>
      <c r="X18" s="49"/>
    </row>
    <row r="19" spans="1:24" x14ac:dyDescent="0.2">
      <c r="A19" s="46">
        <v>18</v>
      </c>
      <c r="B19" s="47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8"/>
      <c r="T19" s="49"/>
      <c r="U19" s="49"/>
      <c r="V19" s="49"/>
      <c r="W19" s="49"/>
      <c r="X19" s="49"/>
    </row>
    <row r="20" spans="1:24" x14ac:dyDescent="0.2">
      <c r="A20" s="46">
        <v>19</v>
      </c>
      <c r="B20" s="47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8"/>
      <c r="U20" s="49"/>
      <c r="V20" s="49"/>
      <c r="W20" s="49"/>
      <c r="X20" s="49"/>
    </row>
    <row r="21" spans="1:24" x14ac:dyDescent="0.2">
      <c r="A21" s="46">
        <v>20</v>
      </c>
      <c r="B21" s="47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8"/>
      <c r="V21" s="49"/>
      <c r="W21" s="49"/>
      <c r="X21" s="49"/>
    </row>
    <row r="22" spans="1:24" x14ac:dyDescent="0.2">
      <c r="A22" s="46">
        <v>21</v>
      </c>
      <c r="B22" s="47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8"/>
      <c r="W22" s="49"/>
      <c r="X22" s="49"/>
    </row>
    <row r="23" spans="1:24" x14ac:dyDescent="0.2">
      <c r="A23" s="46">
        <v>22</v>
      </c>
      <c r="B23" s="47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8"/>
      <c r="X23" s="49"/>
    </row>
    <row r="24" spans="1:24" x14ac:dyDescent="0.2">
      <c r="A24" s="46">
        <v>23</v>
      </c>
      <c r="B24" s="47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8"/>
    </row>
  </sheetData>
  <pageMargins left="0.78740157499999996" right="0.78740157499999996" top="0.984251969" bottom="0.984251969" header="0.4921259845" footer="0.4921259845"/>
  <pageSetup paperSize="9" orientation="landscape" horizontalDpi="0" verticalDpi="0"/>
  <headerFooter alignWithMargins="0">
    <oddHeader>&amp;L&amp;K000000TRIZ Consulting Group&amp;R&amp;K000000&amp;D</oddHeader>
    <oddFooter>&amp;L&amp;K000000&amp;F&amp;C&amp;K000000&amp;P&amp;R&amp;K000000&amp;A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DAABA-99BF-1943-AEC5-3AB5747A78B6}">
  <dimension ref="A1:I11"/>
  <sheetViews>
    <sheetView workbookViewId="0">
      <selection activeCell="G15" sqref="G15"/>
    </sheetView>
  </sheetViews>
  <sheetFormatPr baseColWidth="10" defaultRowHeight="15" x14ac:dyDescent="0.2"/>
  <cols>
    <col min="1" max="1" width="20.33203125" style="50" bestFit="1" customWidth="1"/>
    <col min="2" max="2" width="9.1640625" style="50" bestFit="1" customWidth="1"/>
    <col min="3" max="3" width="17.5" style="50" customWidth="1"/>
    <col min="4" max="4" width="9.1640625" style="51" bestFit="1" customWidth="1"/>
    <col min="5" max="5" width="9.33203125" style="51" customWidth="1"/>
    <col min="6" max="6" width="24.83203125" style="3" customWidth="1"/>
    <col min="7" max="7" width="9.5" style="2" customWidth="1"/>
    <col min="8" max="8" width="9.1640625" style="2" customWidth="1"/>
    <col min="9" max="9" width="10.6640625" style="2" customWidth="1"/>
    <col min="10" max="16384" width="10.83203125" style="2"/>
  </cols>
  <sheetData>
    <row r="1" spans="1:9" ht="68" x14ac:dyDescent="0.2">
      <c r="A1" s="63" t="s">
        <v>42</v>
      </c>
      <c r="B1" s="63" t="s">
        <v>41</v>
      </c>
      <c r="C1" s="63" t="s">
        <v>40</v>
      </c>
      <c r="D1" s="63" t="s">
        <v>39</v>
      </c>
      <c r="E1" s="63" t="s">
        <v>117</v>
      </c>
      <c r="F1" s="63" t="s">
        <v>54</v>
      </c>
      <c r="G1" s="63" t="s">
        <v>118</v>
      </c>
      <c r="H1" s="63" t="s">
        <v>119</v>
      </c>
      <c r="I1" s="63" t="s">
        <v>120</v>
      </c>
    </row>
    <row r="2" spans="1:9" x14ac:dyDescent="0.2">
      <c r="A2" s="50" t="s">
        <v>17</v>
      </c>
      <c r="B2" s="50" t="s">
        <v>38</v>
      </c>
      <c r="C2" s="50" t="s">
        <v>12</v>
      </c>
      <c r="D2" s="51" t="s">
        <v>49</v>
      </c>
      <c r="E2" s="51" t="s">
        <v>52</v>
      </c>
      <c r="G2" s="51" t="s">
        <v>61</v>
      </c>
      <c r="H2" s="51">
        <v>5</v>
      </c>
      <c r="I2" s="3">
        <v>5</v>
      </c>
    </row>
    <row r="3" spans="1:9" ht="16" x14ac:dyDescent="0.2">
      <c r="A3" s="50" t="s">
        <v>16</v>
      </c>
      <c r="B3" s="50" t="s">
        <v>37</v>
      </c>
      <c r="C3" s="54" t="s">
        <v>12</v>
      </c>
      <c r="D3" s="51" t="s">
        <v>49</v>
      </c>
      <c r="E3" s="51" t="s">
        <v>52</v>
      </c>
      <c r="G3" s="51" t="s">
        <v>61</v>
      </c>
      <c r="H3" s="51">
        <v>5</v>
      </c>
      <c r="I3" s="3" t="s">
        <v>60</v>
      </c>
    </row>
    <row r="4" spans="1:9" ht="16" x14ac:dyDescent="0.2">
      <c r="A4" s="50" t="s">
        <v>16</v>
      </c>
      <c r="B4" s="50" t="s">
        <v>37</v>
      </c>
      <c r="C4" s="54" t="s">
        <v>17</v>
      </c>
      <c r="D4" s="51" t="s">
        <v>49</v>
      </c>
      <c r="E4" s="51" t="s">
        <v>52</v>
      </c>
      <c r="G4" s="51" t="s">
        <v>58</v>
      </c>
      <c r="H4" s="51">
        <v>3</v>
      </c>
      <c r="I4" s="3"/>
    </row>
    <row r="5" spans="1:9" ht="64" x14ac:dyDescent="0.2">
      <c r="A5" s="50" t="s">
        <v>16</v>
      </c>
      <c r="B5" s="50" t="s">
        <v>37</v>
      </c>
      <c r="C5" s="54" t="s">
        <v>14</v>
      </c>
      <c r="D5" s="51" t="s">
        <v>49</v>
      </c>
      <c r="E5" s="51" t="s">
        <v>51</v>
      </c>
      <c r="F5" s="3" t="s">
        <v>53</v>
      </c>
      <c r="G5" s="51" t="s">
        <v>59</v>
      </c>
      <c r="H5" s="51">
        <v>1</v>
      </c>
      <c r="I5" s="3"/>
    </row>
    <row r="6" spans="1:9" ht="16" x14ac:dyDescent="0.2">
      <c r="A6" s="50" t="s">
        <v>15</v>
      </c>
      <c r="B6" s="50" t="s">
        <v>36</v>
      </c>
      <c r="C6" s="54" t="s">
        <v>16</v>
      </c>
      <c r="D6" s="51" t="s">
        <v>49</v>
      </c>
      <c r="E6" s="51" t="s">
        <v>52</v>
      </c>
      <c r="G6" s="51" t="s">
        <v>58</v>
      </c>
      <c r="H6" s="51">
        <v>3</v>
      </c>
      <c r="I6" s="3">
        <v>3</v>
      </c>
    </row>
    <row r="7" spans="1:9" ht="48" x14ac:dyDescent="0.2">
      <c r="A7" s="50" t="s">
        <v>14</v>
      </c>
      <c r="B7" s="50" t="s">
        <v>36</v>
      </c>
      <c r="C7" s="54" t="s">
        <v>13</v>
      </c>
      <c r="D7" s="51" t="s">
        <v>49</v>
      </c>
      <c r="E7" s="51" t="s">
        <v>51</v>
      </c>
      <c r="F7" s="3" t="s">
        <v>50</v>
      </c>
      <c r="G7" s="51" t="s">
        <v>57</v>
      </c>
      <c r="H7" s="51">
        <v>2</v>
      </c>
      <c r="I7" s="3">
        <v>2</v>
      </c>
    </row>
    <row r="8" spans="1:9" ht="48" x14ac:dyDescent="0.2">
      <c r="A8" s="50" t="s">
        <v>13</v>
      </c>
      <c r="B8" s="50" t="s">
        <v>35</v>
      </c>
      <c r="C8" s="54" t="s">
        <v>11</v>
      </c>
      <c r="D8" s="51" t="s">
        <v>49</v>
      </c>
      <c r="E8" s="51" t="s">
        <v>48</v>
      </c>
      <c r="F8" s="3" t="s">
        <v>47</v>
      </c>
      <c r="G8" s="51" t="s">
        <v>56</v>
      </c>
      <c r="H8" s="51">
        <v>3</v>
      </c>
      <c r="I8" s="3">
        <v>3</v>
      </c>
    </row>
    <row r="9" spans="1:9" ht="64" x14ac:dyDescent="0.2">
      <c r="A9" s="50" t="s">
        <v>12</v>
      </c>
      <c r="B9" s="50" t="s">
        <v>34</v>
      </c>
      <c r="C9" s="54" t="s">
        <v>11</v>
      </c>
      <c r="D9" s="51" t="s">
        <v>44</v>
      </c>
      <c r="F9" s="3" t="s">
        <v>46</v>
      </c>
      <c r="G9" s="51" t="s">
        <v>44</v>
      </c>
      <c r="H9" s="51"/>
      <c r="I9" s="3"/>
    </row>
    <row r="10" spans="1:9" ht="50" customHeight="1" x14ac:dyDescent="0.2">
      <c r="A10" s="50" t="s">
        <v>11</v>
      </c>
      <c r="B10" s="50" t="s">
        <v>33</v>
      </c>
      <c r="C10" s="54" t="s">
        <v>16</v>
      </c>
      <c r="D10" s="51" t="s">
        <v>44</v>
      </c>
      <c r="F10" s="3" t="s">
        <v>45</v>
      </c>
      <c r="G10" s="51" t="s">
        <v>44</v>
      </c>
      <c r="H10" s="51"/>
      <c r="I10" s="3"/>
    </row>
    <row r="11" spans="1:9" ht="64" x14ac:dyDescent="0.2">
      <c r="A11" s="50" t="s">
        <v>11</v>
      </c>
      <c r="B11" s="50" t="s">
        <v>33</v>
      </c>
      <c r="C11" s="54" t="s">
        <v>15</v>
      </c>
      <c r="D11" s="51" t="s">
        <v>44</v>
      </c>
      <c r="F11" s="3" t="s">
        <v>43</v>
      </c>
      <c r="G11" s="51" t="s">
        <v>44</v>
      </c>
      <c r="H11" s="51"/>
      <c r="I11" s="3"/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DF16-40D4-B64C-B774-EDCC0DEE70D1}">
  <dimension ref="A1"/>
  <sheetViews>
    <sheetView showGridLines="0" zoomScale="60" zoomScaleNormal="60" workbookViewId="0">
      <selection sqref="A1:XFD1048576"/>
    </sheetView>
  </sheetViews>
  <sheetFormatPr baseColWidth="10" defaultRowHeight="15" x14ac:dyDescent="0.2"/>
  <cols>
    <col min="1" max="16384" width="10.83203125" style="2"/>
  </cols>
  <sheetData/>
  <pageMargins left="0.78740157480314998" right="0.78740157480314998" top="0.98425196850393704" bottom="0.98425196850393704" header="0.511811023622047" footer="0.51181102362204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A0593-62BB-A84E-AD69-8153ED93AE71}">
  <sheetPr>
    <pageSetUpPr fitToPage="1"/>
  </sheetPr>
  <dimension ref="A1:M50"/>
  <sheetViews>
    <sheetView showZeros="0" zoomScale="76" zoomScaleNormal="76" workbookViewId="0">
      <selection activeCell="G38" sqref="G38"/>
    </sheetView>
  </sheetViews>
  <sheetFormatPr baseColWidth="10" defaultColWidth="10.6640625" defaultRowHeight="15" x14ac:dyDescent="0.2"/>
  <cols>
    <col min="1" max="1" width="17.6640625" style="23" customWidth="1"/>
    <col min="2" max="2" width="7.33203125" style="23" bestFit="1" customWidth="1"/>
    <col min="3" max="3" width="8.5" style="2" bestFit="1" customWidth="1"/>
    <col min="4" max="4" width="8.5" style="23" bestFit="1" customWidth="1"/>
    <col min="5" max="5" width="8.5" style="2" bestFit="1" customWidth="1"/>
    <col min="6" max="6" width="0" style="23" hidden="1" customWidth="1"/>
    <col min="7" max="7" width="30.1640625" style="23" bestFit="1" customWidth="1"/>
    <col min="8" max="16384" width="10.6640625" style="23"/>
  </cols>
  <sheetData>
    <row r="1" spans="1:13" ht="26" x14ac:dyDescent="0.2">
      <c r="A1" s="62" t="s">
        <v>42</v>
      </c>
      <c r="B1" s="62" t="s">
        <v>64</v>
      </c>
      <c r="C1" s="65" t="str">
        <f>B1&amp;"
norm."</f>
        <v>Kosten
norm.</v>
      </c>
      <c r="D1" s="62" t="s">
        <v>63</v>
      </c>
      <c r="E1" s="65" t="str">
        <f>D1&amp;"
norm."</f>
        <v>Funktion
norm.</v>
      </c>
      <c r="G1" s="24"/>
    </row>
    <row r="2" spans="1:13" x14ac:dyDescent="0.2">
      <c r="A2" s="25" t="s">
        <v>17</v>
      </c>
      <c r="B2" s="26">
        <v>25</v>
      </c>
      <c r="C2" s="27">
        <f t="shared" ref="C2:C31" si="0">B2/MAX($B$2:$B$50)*10</f>
        <v>6.7567567567567561</v>
      </c>
      <c r="D2" s="26">
        <v>5</v>
      </c>
      <c r="E2" s="28">
        <f t="shared" ref="E2:E31" si="1">D2/MAX($D$2:$D$50)*10</f>
        <v>5.5555555555555554</v>
      </c>
    </row>
    <row r="3" spans="1:13" x14ac:dyDescent="0.2">
      <c r="A3" s="23" t="s">
        <v>62</v>
      </c>
      <c r="B3" s="29">
        <v>35</v>
      </c>
      <c r="C3" s="30">
        <f t="shared" si="0"/>
        <v>9.4594594594594597</v>
      </c>
      <c r="D3" s="29">
        <v>9</v>
      </c>
      <c r="E3" s="31">
        <f t="shared" si="1"/>
        <v>10</v>
      </c>
    </row>
    <row r="4" spans="1:13" x14ac:dyDescent="0.2">
      <c r="A4" s="25" t="s">
        <v>15</v>
      </c>
      <c r="B4" s="26">
        <v>29</v>
      </c>
      <c r="C4" s="27">
        <f t="shared" si="0"/>
        <v>7.8378378378378377</v>
      </c>
      <c r="D4" s="26">
        <v>3</v>
      </c>
      <c r="E4" s="28">
        <f t="shared" si="1"/>
        <v>3.333333333333333</v>
      </c>
    </row>
    <row r="5" spans="1:13" x14ac:dyDescent="0.2">
      <c r="A5" s="23" t="s">
        <v>14</v>
      </c>
      <c r="B5" s="29">
        <v>37</v>
      </c>
      <c r="C5" s="30">
        <f t="shared" si="0"/>
        <v>10</v>
      </c>
      <c r="D5" s="29">
        <v>2</v>
      </c>
      <c r="E5" s="31">
        <f t="shared" si="1"/>
        <v>2.2222222222222223</v>
      </c>
    </row>
    <row r="6" spans="1:13" x14ac:dyDescent="0.2">
      <c r="A6" s="25" t="s">
        <v>13</v>
      </c>
      <c r="B6" s="26">
        <v>13</v>
      </c>
      <c r="C6" s="27">
        <f t="shared" si="0"/>
        <v>3.5135135135135136</v>
      </c>
      <c r="D6" s="26">
        <v>3</v>
      </c>
      <c r="E6" s="28">
        <f t="shared" si="1"/>
        <v>3.333333333333333</v>
      </c>
    </row>
    <row r="7" spans="1:13" x14ac:dyDescent="0.2">
      <c r="B7" s="29"/>
      <c r="C7" s="30">
        <f t="shared" si="0"/>
        <v>0</v>
      </c>
      <c r="D7" s="32"/>
      <c r="E7" s="31">
        <f t="shared" si="1"/>
        <v>0</v>
      </c>
    </row>
    <row r="8" spans="1:13" x14ac:dyDescent="0.2">
      <c r="A8" s="25"/>
      <c r="B8" s="26"/>
      <c r="C8" s="27">
        <f t="shared" si="0"/>
        <v>0</v>
      </c>
      <c r="D8" s="33"/>
      <c r="E8" s="28">
        <f>D8/MAX($D$2:$D$50)*10</f>
        <v>0</v>
      </c>
      <c r="L8" s="2"/>
      <c r="M8" s="2"/>
    </row>
    <row r="9" spans="1:13" x14ac:dyDescent="0.2">
      <c r="B9" s="29"/>
      <c r="C9" s="30">
        <f t="shared" si="0"/>
        <v>0</v>
      </c>
      <c r="D9" s="32"/>
      <c r="E9" s="31">
        <f t="shared" si="1"/>
        <v>0</v>
      </c>
      <c r="L9" s="34">
        <v>1E-4</v>
      </c>
      <c r="M9" s="34">
        <v>5</v>
      </c>
    </row>
    <row r="10" spans="1:13" x14ac:dyDescent="0.2">
      <c r="A10" s="25"/>
      <c r="B10" s="26"/>
      <c r="C10" s="27">
        <f t="shared" si="0"/>
        <v>0</v>
      </c>
      <c r="D10" s="33"/>
      <c r="E10" s="28">
        <f t="shared" si="1"/>
        <v>0</v>
      </c>
      <c r="L10" s="34">
        <v>1</v>
      </c>
      <c r="M10" s="34">
        <v>5</v>
      </c>
    </row>
    <row r="11" spans="1:13" x14ac:dyDescent="0.2">
      <c r="B11" s="29"/>
      <c r="C11" s="30">
        <f t="shared" si="0"/>
        <v>0</v>
      </c>
      <c r="D11" s="32"/>
      <c r="E11" s="31">
        <f t="shared" si="1"/>
        <v>0</v>
      </c>
      <c r="L11" s="34">
        <v>2</v>
      </c>
      <c r="M11" s="34">
        <v>5</v>
      </c>
    </row>
    <row r="12" spans="1:13" x14ac:dyDescent="0.2">
      <c r="A12" s="25"/>
      <c r="B12" s="26"/>
      <c r="C12" s="27">
        <f t="shared" si="0"/>
        <v>0</v>
      </c>
      <c r="D12" s="33"/>
      <c r="E12" s="28">
        <f t="shared" si="1"/>
        <v>0</v>
      </c>
      <c r="L12" s="34">
        <v>3</v>
      </c>
      <c r="M12" s="34">
        <v>5</v>
      </c>
    </row>
    <row r="13" spans="1:13" x14ac:dyDescent="0.2">
      <c r="B13" s="29"/>
      <c r="C13" s="30">
        <f t="shared" si="0"/>
        <v>0</v>
      </c>
      <c r="D13" s="32"/>
      <c r="E13" s="31">
        <f t="shared" si="1"/>
        <v>0</v>
      </c>
      <c r="L13" s="34">
        <v>4</v>
      </c>
      <c r="M13" s="34">
        <v>5</v>
      </c>
    </row>
    <row r="14" spans="1:13" x14ac:dyDescent="0.2">
      <c r="A14" s="25"/>
      <c r="B14" s="26"/>
      <c r="C14" s="27">
        <f t="shared" si="0"/>
        <v>0</v>
      </c>
      <c r="D14" s="33"/>
      <c r="E14" s="28">
        <f t="shared" si="1"/>
        <v>0</v>
      </c>
      <c r="L14" s="34">
        <v>5</v>
      </c>
      <c r="M14" s="34">
        <v>5</v>
      </c>
    </row>
    <row r="15" spans="1:13" x14ac:dyDescent="0.2">
      <c r="B15" s="29"/>
      <c r="C15" s="30">
        <f t="shared" si="0"/>
        <v>0</v>
      </c>
      <c r="D15" s="32"/>
      <c r="E15" s="31">
        <f t="shared" si="1"/>
        <v>0</v>
      </c>
      <c r="L15" s="34">
        <v>6</v>
      </c>
      <c r="M15" s="34">
        <v>5</v>
      </c>
    </row>
    <row r="16" spans="1:13" x14ac:dyDescent="0.2">
      <c r="A16" s="25"/>
      <c r="B16" s="26"/>
      <c r="C16" s="27">
        <f t="shared" si="0"/>
        <v>0</v>
      </c>
      <c r="D16" s="33"/>
      <c r="E16" s="28">
        <f t="shared" si="1"/>
        <v>0</v>
      </c>
      <c r="L16" s="34">
        <v>7</v>
      </c>
      <c r="M16" s="34">
        <v>5</v>
      </c>
    </row>
    <row r="17" spans="1:13" x14ac:dyDescent="0.2">
      <c r="B17" s="29"/>
      <c r="C17" s="30">
        <f t="shared" si="0"/>
        <v>0</v>
      </c>
      <c r="D17" s="32"/>
      <c r="E17" s="31">
        <f t="shared" si="1"/>
        <v>0</v>
      </c>
      <c r="L17" s="34">
        <v>8</v>
      </c>
      <c r="M17" s="34">
        <v>5</v>
      </c>
    </row>
    <row r="18" spans="1:13" x14ac:dyDescent="0.2">
      <c r="A18" s="25"/>
      <c r="B18" s="26"/>
      <c r="C18" s="27">
        <f t="shared" si="0"/>
        <v>0</v>
      </c>
      <c r="D18" s="33"/>
      <c r="E18" s="28">
        <f t="shared" si="1"/>
        <v>0</v>
      </c>
      <c r="L18" s="34">
        <v>9</v>
      </c>
      <c r="M18" s="34">
        <v>5</v>
      </c>
    </row>
    <row r="19" spans="1:13" x14ac:dyDescent="0.2">
      <c r="B19" s="29"/>
      <c r="C19" s="30">
        <f t="shared" si="0"/>
        <v>0</v>
      </c>
      <c r="D19" s="32"/>
      <c r="E19" s="31">
        <f t="shared" si="1"/>
        <v>0</v>
      </c>
      <c r="L19" s="34">
        <v>10</v>
      </c>
      <c r="M19" s="34">
        <v>5</v>
      </c>
    </row>
    <row r="20" spans="1:13" x14ac:dyDescent="0.2">
      <c r="A20" s="25"/>
      <c r="B20" s="26"/>
      <c r="C20" s="27">
        <f t="shared" si="0"/>
        <v>0</v>
      </c>
      <c r="D20" s="33"/>
      <c r="E20" s="28">
        <f t="shared" si="1"/>
        <v>0</v>
      </c>
      <c r="L20" s="2"/>
      <c r="M20" s="2"/>
    </row>
    <row r="21" spans="1:13" x14ac:dyDescent="0.2">
      <c r="B21" s="29"/>
      <c r="C21" s="30">
        <f t="shared" si="0"/>
        <v>0</v>
      </c>
      <c r="D21" s="32"/>
      <c r="E21" s="31">
        <f t="shared" si="1"/>
        <v>0</v>
      </c>
    </row>
    <row r="22" spans="1:13" x14ac:dyDescent="0.2">
      <c r="A22" s="25"/>
      <c r="B22" s="26"/>
      <c r="C22" s="27">
        <f t="shared" si="0"/>
        <v>0</v>
      </c>
      <c r="D22" s="33"/>
      <c r="E22" s="28">
        <f t="shared" si="1"/>
        <v>0</v>
      </c>
    </row>
    <row r="23" spans="1:13" x14ac:dyDescent="0.2">
      <c r="B23" s="29"/>
      <c r="C23" s="30">
        <f t="shared" si="0"/>
        <v>0</v>
      </c>
      <c r="D23" s="32"/>
      <c r="E23" s="31">
        <f t="shared" si="1"/>
        <v>0</v>
      </c>
    </row>
    <row r="24" spans="1:13" x14ac:dyDescent="0.2">
      <c r="A24" s="25"/>
      <c r="B24" s="26"/>
      <c r="C24" s="27">
        <f t="shared" si="0"/>
        <v>0</v>
      </c>
      <c r="D24" s="33"/>
      <c r="E24" s="28">
        <f t="shared" si="1"/>
        <v>0</v>
      </c>
    </row>
    <row r="25" spans="1:13" x14ac:dyDescent="0.2">
      <c r="B25" s="29"/>
      <c r="C25" s="30">
        <f t="shared" si="0"/>
        <v>0</v>
      </c>
      <c r="D25" s="32"/>
      <c r="E25" s="31">
        <f t="shared" si="1"/>
        <v>0</v>
      </c>
    </row>
    <row r="26" spans="1:13" x14ac:dyDescent="0.2">
      <c r="A26" s="25"/>
      <c r="B26" s="26"/>
      <c r="C26" s="27">
        <f t="shared" si="0"/>
        <v>0</v>
      </c>
      <c r="D26" s="33"/>
      <c r="E26" s="28">
        <f t="shared" si="1"/>
        <v>0</v>
      </c>
    </row>
    <row r="27" spans="1:13" x14ac:dyDescent="0.2">
      <c r="B27" s="29"/>
      <c r="C27" s="30">
        <f t="shared" si="0"/>
        <v>0</v>
      </c>
      <c r="D27" s="32"/>
      <c r="E27" s="31">
        <f t="shared" si="1"/>
        <v>0</v>
      </c>
    </row>
    <row r="28" spans="1:13" x14ac:dyDescent="0.2">
      <c r="A28" s="25"/>
      <c r="B28" s="26"/>
      <c r="C28" s="27">
        <f t="shared" si="0"/>
        <v>0</v>
      </c>
      <c r="D28" s="33"/>
      <c r="E28" s="28">
        <f t="shared" si="1"/>
        <v>0</v>
      </c>
    </row>
    <row r="29" spans="1:13" x14ac:dyDescent="0.2">
      <c r="B29" s="29"/>
      <c r="C29" s="30">
        <f t="shared" si="0"/>
        <v>0</v>
      </c>
      <c r="D29" s="32"/>
      <c r="E29" s="31">
        <f t="shared" si="1"/>
        <v>0</v>
      </c>
    </row>
    <row r="30" spans="1:13" x14ac:dyDescent="0.2">
      <c r="A30" s="25"/>
      <c r="B30" s="26"/>
      <c r="C30" s="27">
        <f t="shared" si="0"/>
        <v>0</v>
      </c>
      <c r="D30" s="33"/>
      <c r="E30" s="28">
        <f t="shared" si="1"/>
        <v>0</v>
      </c>
    </row>
    <row r="31" spans="1:13" x14ac:dyDescent="0.2">
      <c r="B31" s="29"/>
      <c r="C31" s="30">
        <f t="shared" si="0"/>
        <v>0</v>
      </c>
      <c r="D31" s="32"/>
      <c r="E31" s="35">
        <f t="shared" si="1"/>
        <v>0</v>
      </c>
    </row>
    <row r="32" spans="1:13" x14ac:dyDescent="0.2">
      <c r="A32" s="36"/>
      <c r="B32" s="37"/>
      <c r="C32" s="38"/>
      <c r="D32" s="39"/>
      <c r="E32" s="38"/>
    </row>
    <row r="33" spans="2:5" x14ac:dyDescent="0.2">
      <c r="B33" s="29"/>
      <c r="C33" s="30"/>
      <c r="D33" s="32"/>
      <c r="E33" s="30"/>
    </row>
    <row r="34" spans="2:5" x14ac:dyDescent="0.2">
      <c r="B34" s="29"/>
      <c r="C34" s="30"/>
      <c r="D34" s="32"/>
      <c r="E34" s="30"/>
    </row>
    <row r="35" spans="2:5" x14ac:dyDescent="0.2">
      <c r="B35" s="29"/>
      <c r="C35" s="30"/>
      <c r="D35" s="32"/>
      <c r="E35" s="30"/>
    </row>
    <row r="36" spans="2:5" x14ac:dyDescent="0.2">
      <c r="B36" s="29"/>
      <c r="C36" s="30"/>
      <c r="D36" s="32"/>
      <c r="E36" s="30"/>
    </row>
    <row r="37" spans="2:5" x14ac:dyDescent="0.2">
      <c r="B37" s="29"/>
      <c r="C37" s="30"/>
      <c r="D37" s="32"/>
      <c r="E37" s="30"/>
    </row>
    <row r="38" spans="2:5" x14ac:dyDescent="0.2">
      <c r="B38" s="29"/>
      <c r="C38" s="30"/>
      <c r="D38" s="32"/>
      <c r="E38" s="30"/>
    </row>
    <row r="39" spans="2:5" x14ac:dyDescent="0.2">
      <c r="B39" s="29"/>
      <c r="C39" s="30"/>
      <c r="D39" s="32"/>
      <c r="E39" s="30"/>
    </row>
    <row r="40" spans="2:5" x14ac:dyDescent="0.2">
      <c r="B40" s="29"/>
      <c r="C40" s="30"/>
      <c r="D40" s="32"/>
      <c r="E40" s="30"/>
    </row>
    <row r="41" spans="2:5" x14ac:dyDescent="0.2">
      <c r="B41" s="29"/>
      <c r="C41" s="30"/>
      <c r="D41" s="32"/>
      <c r="E41" s="30"/>
    </row>
    <row r="42" spans="2:5" x14ac:dyDescent="0.2">
      <c r="B42" s="29"/>
      <c r="C42" s="30"/>
      <c r="D42" s="32"/>
      <c r="E42" s="30"/>
    </row>
    <row r="43" spans="2:5" x14ac:dyDescent="0.2">
      <c r="B43" s="29"/>
      <c r="C43" s="30"/>
      <c r="D43" s="32"/>
      <c r="E43" s="30"/>
    </row>
    <row r="44" spans="2:5" x14ac:dyDescent="0.2">
      <c r="B44" s="29"/>
      <c r="C44" s="30"/>
      <c r="D44" s="32"/>
      <c r="E44" s="30"/>
    </row>
    <row r="45" spans="2:5" x14ac:dyDescent="0.2">
      <c r="B45" s="29"/>
      <c r="C45" s="30"/>
      <c r="D45" s="32"/>
      <c r="E45" s="30"/>
    </row>
    <row r="46" spans="2:5" x14ac:dyDescent="0.2">
      <c r="B46" s="29"/>
      <c r="C46" s="30"/>
      <c r="D46" s="32"/>
      <c r="E46" s="30"/>
    </row>
    <row r="47" spans="2:5" x14ac:dyDescent="0.2">
      <c r="B47" s="29"/>
      <c r="C47" s="30"/>
      <c r="D47" s="32"/>
      <c r="E47" s="30"/>
    </row>
    <row r="48" spans="2:5" x14ac:dyDescent="0.2">
      <c r="B48" s="29"/>
      <c r="C48" s="30"/>
      <c r="D48" s="32"/>
      <c r="E48" s="30"/>
    </row>
    <row r="49" spans="2:5" x14ac:dyDescent="0.2">
      <c r="B49" s="29"/>
      <c r="C49" s="30"/>
      <c r="D49" s="32"/>
      <c r="E49" s="30"/>
    </row>
    <row r="50" spans="2:5" x14ac:dyDescent="0.2">
      <c r="B50" s="29"/>
      <c r="C50" s="30"/>
      <c r="D50" s="32"/>
      <c r="E50" s="30"/>
    </row>
  </sheetData>
  <sheetProtection formatCells="0" formatColumns="0" formatRows="0" insertHyperlinks="0" sort="0" autoFilter="0" pivotTables="0"/>
  <pageMargins left="0.78740157499999996" right="0.78740157499999996" top="0.984251969" bottom="0.984251969" header="0.4921259845" footer="0.4921259845"/>
  <pageSetup paperSize="9" scale="84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99652-7B36-1E40-A061-13E7888A02B4}">
  <dimension ref="A1:H100"/>
  <sheetViews>
    <sheetView workbookViewId="0">
      <selection activeCell="H1" sqref="H1"/>
    </sheetView>
  </sheetViews>
  <sheetFormatPr baseColWidth="10" defaultColWidth="11" defaultRowHeight="15" x14ac:dyDescent="0.2"/>
  <cols>
    <col min="1" max="1" width="20.1640625" style="50" customWidth="1"/>
    <col min="2" max="2" width="10.83203125" style="50" customWidth="1"/>
    <col min="3" max="3" width="20.1640625" style="50" customWidth="1"/>
    <col min="4" max="4" width="10.6640625" style="51" customWidth="1"/>
    <col min="5" max="5" width="9.6640625" style="51" customWidth="1"/>
    <col min="6" max="6" width="15.83203125" style="3" customWidth="1"/>
    <col min="7" max="7" width="19.83203125" style="2" customWidth="1"/>
    <col min="8" max="8" width="13.33203125" style="2" customWidth="1"/>
    <col min="9" max="16384" width="11" style="2"/>
  </cols>
  <sheetData>
    <row r="1" spans="1:8" s="53" customFormat="1" ht="33" customHeight="1" x14ac:dyDescent="0.15">
      <c r="A1" s="62" t="s">
        <v>42</v>
      </c>
      <c r="B1" s="62" t="s">
        <v>41</v>
      </c>
      <c r="C1" s="62" t="s">
        <v>40</v>
      </c>
      <c r="D1" s="63" t="s">
        <v>72</v>
      </c>
      <c r="E1" s="63" t="s">
        <v>71</v>
      </c>
      <c r="F1" s="63" t="s">
        <v>70</v>
      </c>
      <c r="G1" s="63" t="s">
        <v>69</v>
      </c>
      <c r="H1" s="63" t="s">
        <v>68</v>
      </c>
    </row>
    <row r="2" spans="1:8" x14ac:dyDescent="0.2">
      <c r="A2" s="50" t="s">
        <v>17</v>
      </c>
      <c r="B2" s="50" t="s">
        <v>38</v>
      </c>
      <c r="C2" s="50" t="s">
        <v>12</v>
      </c>
      <c r="D2" s="51" t="s">
        <v>61</v>
      </c>
      <c r="G2" s="54"/>
      <c r="H2" s="54"/>
    </row>
    <row r="3" spans="1:8" x14ac:dyDescent="0.2">
      <c r="A3" s="50" t="s">
        <v>16</v>
      </c>
      <c r="B3" s="50" t="s">
        <v>37</v>
      </c>
      <c r="C3" s="50" t="s">
        <v>12</v>
      </c>
      <c r="D3" s="51" t="s">
        <v>61</v>
      </c>
      <c r="G3" s="54"/>
      <c r="H3" s="54"/>
    </row>
    <row r="4" spans="1:8" x14ac:dyDescent="0.2">
      <c r="A4" s="52" t="s">
        <v>55</v>
      </c>
      <c r="B4" s="50" t="s">
        <v>37</v>
      </c>
      <c r="C4" s="50" t="s">
        <v>17</v>
      </c>
      <c r="D4" s="51" t="s">
        <v>58</v>
      </c>
      <c r="G4" s="54"/>
      <c r="H4" s="54"/>
    </row>
    <row r="5" spans="1:8" x14ac:dyDescent="0.2">
      <c r="A5" s="52" t="s">
        <v>55</v>
      </c>
      <c r="B5" s="50" t="s">
        <v>37</v>
      </c>
      <c r="C5" s="50" t="s">
        <v>14</v>
      </c>
      <c r="D5" s="51" t="s">
        <v>59</v>
      </c>
      <c r="G5" s="54"/>
      <c r="H5" s="54"/>
    </row>
    <row r="6" spans="1:8" x14ac:dyDescent="0.2">
      <c r="A6" s="50" t="s">
        <v>15</v>
      </c>
      <c r="B6" s="50" t="s">
        <v>36</v>
      </c>
      <c r="C6" s="50" t="s">
        <v>16</v>
      </c>
      <c r="D6" s="51" t="s">
        <v>58</v>
      </c>
      <c r="G6" s="54"/>
      <c r="H6" s="54"/>
    </row>
    <row r="7" spans="1:8" ht="46" customHeight="1" x14ac:dyDescent="0.2">
      <c r="A7" s="50" t="s">
        <v>14</v>
      </c>
      <c r="B7" s="50" t="s">
        <v>36</v>
      </c>
      <c r="C7" s="50" t="s">
        <v>13</v>
      </c>
      <c r="D7" s="51" t="s">
        <v>57</v>
      </c>
      <c r="E7" s="51" t="s">
        <v>67</v>
      </c>
      <c r="F7" s="3" t="s">
        <v>17</v>
      </c>
      <c r="G7" s="54" t="s">
        <v>66</v>
      </c>
      <c r="H7" s="54" t="s">
        <v>65</v>
      </c>
    </row>
    <row r="8" spans="1:8" x14ac:dyDescent="0.2">
      <c r="A8" s="50" t="s">
        <v>13</v>
      </c>
      <c r="B8" s="50" t="s">
        <v>35</v>
      </c>
      <c r="C8" s="50" t="s">
        <v>11</v>
      </c>
      <c r="D8" s="51" t="s">
        <v>56</v>
      </c>
      <c r="G8" s="54"/>
      <c r="H8" s="54"/>
    </row>
    <row r="9" spans="1:8" x14ac:dyDescent="0.2">
      <c r="A9" s="50" t="s">
        <v>12</v>
      </c>
      <c r="B9" s="50" t="s">
        <v>34</v>
      </c>
      <c r="C9" s="50" t="s">
        <v>11</v>
      </c>
      <c r="D9" s="51" t="s">
        <v>44</v>
      </c>
      <c r="G9" s="54"/>
      <c r="H9" s="54"/>
    </row>
    <row r="10" spans="1:8" x14ac:dyDescent="0.2">
      <c r="A10" s="50" t="s">
        <v>11</v>
      </c>
      <c r="B10" s="50" t="s">
        <v>33</v>
      </c>
      <c r="C10" s="50" t="s">
        <v>16</v>
      </c>
      <c r="D10" s="51" t="s">
        <v>44</v>
      </c>
      <c r="G10" s="54"/>
      <c r="H10" s="54"/>
    </row>
    <row r="11" spans="1:8" x14ac:dyDescent="0.2">
      <c r="A11" s="52" t="s">
        <v>55</v>
      </c>
      <c r="B11" s="50" t="s">
        <v>33</v>
      </c>
      <c r="C11" s="50" t="s">
        <v>15</v>
      </c>
      <c r="D11" s="51" t="s">
        <v>44</v>
      </c>
      <c r="G11" s="54"/>
      <c r="H11" s="54"/>
    </row>
    <row r="12" spans="1:8" x14ac:dyDescent="0.2">
      <c r="G12" s="54"/>
      <c r="H12" s="54"/>
    </row>
    <row r="13" spans="1:8" x14ac:dyDescent="0.2">
      <c r="G13" s="54"/>
      <c r="H13" s="54"/>
    </row>
    <row r="14" spans="1:8" x14ac:dyDescent="0.2">
      <c r="G14" s="54"/>
      <c r="H14" s="54"/>
    </row>
    <row r="15" spans="1:8" x14ac:dyDescent="0.2">
      <c r="G15" s="54"/>
      <c r="H15" s="54"/>
    </row>
    <row r="16" spans="1:8" x14ac:dyDescent="0.2">
      <c r="G16" s="54"/>
      <c r="H16" s="54"/>
    </row>
    <row r="17" spans="7:8" x14ac:dyDescent="0.2">
      <c r="G17" s="54"/>
      <c r="H17" s="54"/>
    </row>
    <row r="18" spans="7:8" x14ac:dyDescent="0.2">
      <c r="G18" s="54"/>
      <c r="H18" s="54"/>
    </row>
    <row r="19" spans="7:8" x14ac:dyDescent="0.2">
      <c r="G19" s="54"/>
      <c r="H19" s="54"/>
    </row>
    <row r="20" spans="7:8" x14ac:dyDescent="0.2">
      <c r="G20" s="54"/>
      <c r="H20" s="54"/>
    </row>
    <row r="21" spans="7:8" x14ac:dyDescent="0.2">
      <c r="G21" s="54"/>
      <c r="H21" s="54"/>
    </row>
    <row r="22" spans="7:8" x14ac:dyDescent="0.2">
      <c r="G22" s="54"/>
      <c r="H22" s="54"/>
    </row>
    <row r="23" spans="7:8" x14ac:dyDescent="0.2">
      <c r="G23" s="54"/>
      <c r="H23" s="54"/>
    </row>
    <row r="24" spans="7:8" x14ac:dyDescent="0.2">
      <c r="G24" s="54"/>
      <c r="H24" s="54"/>
    </row>
    <row r="25" spans="7:8" x14ac:dyDescent="0.2">
      <c r="G25" s="54"/>
      <c r="H25" s="54"/>
    </row>
    <row r="26" spans="7:8" x14ac:dyDescent="0.2">
      <c r="G26" s="54"/>
      <c r="H26" s="54"/>
    </row>
    <row r="27" spans="7:8" x14ac:dyDescent="0.2">
      <c r="G27" s="54"/>
      <c r="H27" s="54"/>
    </row>
    <row r="28" spans="7:8" x14ac:dyDescent="0.2">
      <c r="G28" s="54"/>
      <c r="H28" s="54"/>
    </row>
    <row r="29" spans="7:8" x14ac:dyDescent="0.2">
      <c r="G29" s="54"/>
      <c r="H29" s="54"/>
    </row>
    <row r="30" spans="7:8" x14ac:dyDescent="0.2">
      <c r="G30" s="54"/>
      <c r="H30" s="54"/>
    </row>
    <row r="31" spans="7:8" x14ac:dyDescent="0.2">
      <c r="G31" s="54"/>
      <c r="H31" s="54"/>
    </row>
    <row r="32" spans="7:8" x14ac:dyDescent="0.2">
      <c r="G32" s="54"/>
      <c r="H32" s="54"/>
    </row>
    <row r="33" spans="7:8" x14ac:dyDescent="0.2">
      <c r="G33" s="54"/>
      <c r="H33" s="54"/>
    </row>
    <row r="34" spans="7:8" x14ac:dyDescent="0.2">
      <c r="G34" s="54"/>
      <c r="H34" s="54"/>
    </row>
    <row r="35" spans="7:8" x14ac:dyDescent="0.2">
      <c r="G35" s="54"/>
      <c r="H35" s="54"/>
    </row>
    <row r="36" spans="7:8" x14ac:dyDescent="0.2">
      <c r="G36" s="54"/>
      <c r="H36" s="54"/>
    </row>
    <row r="37" spans="7:8" x14ac:dyDescent="0.2">
      <c r="G37" s="54"/>
      <c r="H37" s="54"/>
    </row>
    <row r="38" spans="7:8" x14ac:dyDescent="0.2">
      <c r="G38" s="54"/>
      <c r="H38" s="54"/>
    </row>
    <row r="39" spans="7:8" x14ac:dyDescent="0.2">
      <c r="G39" s="54"/>
      <c r="H39" s="54"/>
    </row>
    <row r="40" spans="7:8" x14ac:dyDescent="0.2">
      <c r="G40" s="54"/>
      <c r="H40" s="54"/>
    </row>
    <row r="41" spans="7:8" x14ac:dyDescent="0.2">
      <c r="G41" s="54"/>
      <c r="H41" s="54"/>
    </row>
    <row r="42" spans="7:8" x14ac:dyDescent="0.2">
      <c r="G42" s="54"/>
      <c r="H42" s="54"/>
    </row>
    <row r="43" spans="7:8" x14ac:dyDescent="0.2">
      <c r="G43" s="54"/>
      <c r="H43" s="54"/>
    </row>
    <row r="44" spans="7:8" x14ac:dyDescent="0.2">
      <c r="G44" s="54"/>
      <c r="H44" s="54"/>
    </row>
    <row r="45" spans="7:8" x14ac:dyDescent="0.2">
      <c r="G45" s="54"/>
      <c r="H45" s="54"/>
    </row>
    <row r="46" spans="7:8" x14ac:dyDescent="0.2">
      <c r="G46" s="54"/>
      <c r="H46" s="54"/>
    </row>
    <row r="47" spans="7:8" x14ac:dyDescent="0.2">
      <c r="G47" s="54"/>
      <c r="H47" s="54"/>
    </row>
    <row r="48" spans="7:8" x14ac:dyDescent="0.2">
      <c r="G48" s="54"/>
      <c r="H48" s="54"/>
    </row>
    <row r="49" spans="7:8" x14ac:dyDescent="0.2">
      <c r="G49" s="54"/>
      <c r="H49" s="54"/>
    </row>
    <row r="50" spans="7:8" x14ac:dyDescent="0.2">
      <c r="G50" s="54"/>
      <c r="H50" s="54"/>
    </row>
    <row r="51" spans="7:8" x14ac:dyDescent="0.2">
      <c r="G51" s="54"/>
      <c r="H51" s="54"/>
    </row>
    <row r="52" spans="7:8" x14ac:dyDescent="0.2">
      <c r="G52" s="54"/>
      <c r="H52" s="54"/>
    </row>
    <row r="53" spans="7:8" x14ac:dyDescent="0.2">
      <c r="G53" s="54"/>
      <c r="H53" s="54"/>
    </row>
    <row r="54" spans="7:8" x14ac:dyDescent="0.2">
      <c r="G54" s="54"/>
      <c r="H54" s="54"/>
    </row>
    <row r="55" spans="7:8" x14ac:dyDescent="0.2">
      <c r="G55" s="54"/>
      <c r="H55" s="54"/>
    </row>
    <row r="56" spans="7:8" x14ac:dyDescent="0.2">
      <c r="G56" s="54"/>
      <c r="H56" s="54"/>
    </row>
    <row r="57" spans="7:8" x14ac:dyDescent="0.2">
      <c r="G57" s="54"/>
      <c r="H57" s="54"/>
    </row>
    <row r="58" spans="7:8" x14ac:dyDescent="0.2">
      <c r="G58" s="54"/>
      <c r="H58" s="54"/>
    </row>
    <row r="59" spans="7:8" x14ac:dyDescent="0.2">
      <c r="G59" s="54"/>
      <c r="H59" s="54"/>
    </row>
    <row r="60" spans="7:8" x14ac:dyDescent="0.2">
      <c r="G60" s="54"/>
      <c r="H60" s="54"/>
    </row>
    <row r="61" spans="7:8" x14ac:dyDescent="0.2">
      <c r="G61" s="54"/>
      <c r="H61" s="54"/>
    </row>
    <row r="62" spans="7:8" x14ac:dyDescent="0.2">
      <c r="G62" s="54"/>
      <c r="H62" s="54"/>
    </row>
    <row r="63" spans="7:8" x14ac:dyDescent="0.2">
      <c r="G63" s="54"/>
      <c r="H63" s="54"/>
    </row>
    <row r="64" spans="7:8" x14ac:dyDescent="0.2">
      <c r="G64" s="54"/>
      <c r="H64" s="54"/>
    </row>
    <row r="65" spans="7:8" x14ac:dyDescent="0.2">
      <c r="G65" s="54"/>
      <c r="H65" s="54"/>
    </row>
    <row r="66" spans="7:8" x14ac:dyDescent="0.2">
      <c r="G66" s="54"/>
      <c r="H66" s="54"/>
    </row>
    <row r="67" spans="7:8" x14ac:dyDescent="0.2">
      <c r="G67" s="54"/>
      <c r="H67" s="54"/>
    </row>
    <row r="68" spans="7:8" x14ac:dyDescent="0.2">
      <c r="G68" s="54"/>
      <c r="H68" s="54"/>
    </row>
    <row r="69" spans="7:8" x14ac:dyDescent="0.2">
      <c r="G69" s="54"/>
      <c r="H69" s="54"/>
    </row>
    <row r="70" spans="7:8" x14ac:dyDescent="0.2">
      <c r="G70" s="54"/>
      <c r="H70" s="54"/>
    </row>
    <row r="71" spans="7:8" x14ac:dyDescent="0.2">
      <c r="G71" s="54"/>
      <c r="H71" s="54"/>
    </row>
    <row r="72" spans="7:8" x14ac:dyDescent="0.2">
      <c r="G72" s="54"/>
      <c r="H72" s="54"/>
    </row>
    <row r="73" spans="7:8" x14ac:dyDescent="0.2">
      <c r="G73" s="54"/>
      <c r="H73" s="54"/>
    </row>
    <row r="74" spans="7:8" x14ac:dyDescent="0.2">
      <c r="G74" s="54"/>
      <c r="H74" s="54"/>
    </row>
    <row r="75" spans="7:8" x14ac:dyDescent="0.2">
      <c r="G75" s="54"/>
      <c r="H75" s="54"/>
    </row>
    <row r="76" spans="7:8" x14ac:dyDescent="0.2">
      <c r="G76" s="54"/>
      <c r="H76" s="54"/>
    </row>
    <row r="77" spans="7:8" x14ac:dyDescent="0.2">
      <c r="G77" s="54"/>
      <c r="H77" s="54"/>
    </row>
    <row r="78" spans="7:8" x14ac:dyDescent="0.2">
      <c r="G78" s="54"/>
      <c r="H78" s="54"/>
    </row>
    <row r="79" spans="7:8" x14ac:dyDescent="0.2">
      <c r="G79" s="54"/>
      <c r="H79" s="54"/>
    </row>
    <row r="80" spans="7:8" x14ac:dyDescent="0.2">
      <c r="G80" s="54"/>
      <c r="H80" s="54"/>
    </row>
    <row r="81" spans="7:8" x14ac:dyDescent="0.2">
      <c r="G81" s="54"/>
      <c r="H81" s="54"/>
    </row>
    <row r="82" spans="7:8" x14ac:dyDescent="0.2">
      <c r="G82" s="54"/>
      <c r="H82" s="54"/>
    </row>
    <row r="83" spans="7:8" x14ac:dyDescent="0.2">
      <c r="G83" s="54"/>
      <c r="H83" s="54"/>
    </row>
    <row r="84" spans="7:8" x14ac:dyDescent="0.2">
      <c r="G84" s="54"/>
      <c r="H84" s="54"/>
    </row>
    <row r="85" spans="7:8" x14ac:dyDescent="0.2">
      <c r="G85" s="54"/>
      <c r="H85" s="54"/>
    </row>
    <row r="86" spans="7:8" x14ac:dyDescent="0.2">
      <c r="G86" s="54"/>
      <c r="H86" s="54"/>
    </row>
    <row r="87" spans="7:8" x14ac:dyDescent="0.2">
      <c r="G87" s="54"/>
      <c r="H87" s="54"/>
    </row>
    <row r="88" spans="7:8" x14ac:dyDescent="0.2">
      <c r="G88" s="54"/>
      <c r="H88" s="54"/>
    </row>
    <row r="89" spans="7:8" x14ac:dyDescent="0.2">
      <c r="H89" s="54"/>
    </row>
    <row r="90" spans="7:8" x14ac:dyDescent="0.2">
      <c r="H90" s="54"/>
    </row>
    <row r="91" spans="7:8" x14ac:dyDescent="0.2">
      <c r="H91" s="54"/>
    </row>
    <row r="92" spans="7:8" x14ac:dyDescent="0.2">
      <c r="H92" s="54"/>
    </row>
    <row r="93" spans="7:8" x14ac:dyDescent="0.2">
      <c r="H93" s="54"/>
    </row>
    <row r="94" spans="7:8" x14ac:dyDescent="0.2">
      <c r="H94" s="54"/>
    </row>
    <row r="95" spans="7:8" x14ac:dyDescent="0.2">
      <c r="H95" s="54"/>
    </row>
    <row r="96" spans="7:8" x14ac:dyDescent="0.2">
      <c r="H96" s="54"/>
    </row>
    <row r="97" spans="8:8" x14ac:dyDescent="0.2">
      <c r="H97" s="54"/>
    </row>
    <row r="98" spans="8:8" x14ac:dyDescent="0.2">
      <c r="H98" s="54"/>
    </row>
    <row r="99" spans="8:8" x14ac:dyDescent="0.2">
      <c r="H99" s="54"/>
    </row>
    <row r="100" spans="8:8" x14ac:dyDescent="0.2">
      <c r="H100" s="54"/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8B7C-8261-4C40-A6C5-07B1903F3053}">
  <dimension ref="A1"/>
  <sheetViews>
    <sheetView showGridLines="0" zoomScale="90" zoomScaleNormal="90" workbookViewId="0">
      <selection activeCell="J24" sqref="J24"/>
    </sheetView>
  </sheetViews>
  <sheetFormatPr baseColWidth="10" defaultColWidth="11" defaultRowHeight="15" x14ac:dyDescent="0.2"/>
  <cols>
    <col min="1" max="16384" width="11" style="2"/>
  </cols>
  <sheetData/>
  <pageMargins left="0.78740157480314998" right="0.78740157480314998" top="0.98425196850393704" bottom="0.98425196850393704" header="0.511811023622047" footer="0.511811023622047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0CF0E-7D05-3142-ABFC-AED38B016B65}">
  <dimension ref="A1:F77"/>
  <sheetViews>
    <sheetView zoomScale="80" zoomScaleNormal="80" workbookViewId="0">
      <selection activeCell="K21" sqref="K21"/>
    </sheetView>
  </sheetViews>
  <sheetFormatPr baseColWidth="10" defaultColWidth="11" defaultRowHeight="15" x14ac:dyDescent="0.15"/>
  <cols>
    <col min="1" max="1" width="11.6640625" style="74" customWidth="1"/>
    <col min="2" max="3" width="37.5" style="74" customWidth="1"/>
    <col min="4" max="4" width="37.1640625" style="74" customWidth="1"/>
    <col min="5" max="5" width="2" style="74" customWidth="1"/>
    <col min="6" max="6" width="88.1640625" style="76" customWidth="1"/>
    <col min="7" max="16384" width="11" style="74"/>
  </cols>
  <sheetData>
    <row r="1" spans="1:4" ht="21" thickBot="1" x14ac:dyDescent="0.2">
      <c r="A1" s="77" t="s">
        <v>179</v>
      </c>
      <c r="B1" s="124" t="s">
        <v>178</v>
      </c>
      <c r="C1" s="124"/>
      <c r="D1" s="125"/>
    </row>
    <row r="2" spans="1:4" ht="20" thickBot="1" x14ac:dyDescent="0.2">
      <c r="A2" s="79"/>
      <c r="B2" s="78"/>
      <c r="C2" s="78"/>
      <c r="D2" s="78"/>
    </row>
    <row r="3" spans="1:4" ht="21" thickBot="1" x14ac:dyDescent="0.2">
      <c r="A3" s="77" t="s">
        <v>177</v>
      </c>
      <c r="B3" s="124" t="s">
        <v>176</v>
      </c>
      <c r="C3" s="124"/>
      <c r="D3" s="125"/>
    </row>
    <row r="5" spans="1:4" x14ac:dyDescent="0.15">
      <c r="A5" s="123"/>
      <c r="B5" s="80" t="s">
        <v>8</v>
      </c>
      <c r="C5" s="80" t="s">
        <v>8</v>
      </c>
      <c r="D5" s="80" t="s">
        <v>8</v>
      </c>
    </row>
    <row r="6" spans="1:4" ht="19" x14ac:dyDescent="0.15">
      <c r="A6" s="123"/>
      <c r="B6" s="83" t="s">
        <v>175</v>
      </c>
      <c r="C6" s="83" t="s">
        <v>174</v>
      </c>
      <c r="D6" s="84" t="s">
        <v>173</v>
      </c>
    </row>
    <row r="7" spans="1:4" ht="16" x14ac:dyDescent="0.15">
      <c r="A7" s="117" t="s">
        <v>172</v>
      </c>
      <c r="B7" s="85" t="s">
        <v>171</v>
      </c>
      <c r="C7" s="93" t="s">
        <v>170</v>
      </c>
      <c r="D7" s="102" t="s">
        <v>169</v>
      </c>
    </row>
    <row r="8" spans="1:4" ht="16" x14ac:dyDescent="0.15">
      <c r="A8" s="118"/>
      <c r="B8" s="86" t="s">
        <v>168</v>
      </c>
      <c r="C8" s="94" t="s">
        <v>167</v>
      </c>
      <c r="D8" s="103" t="s">
        <v>166</v>
      </c>
    </row>
    <row r="9" spans="1:4" ht="16" x14ac:dyDescent="0.15">
      <c r="A9" s="118"/>
      <c r="B9" s="86"/>
      <c r="C9" s="94" t="s">
        <v>160</v>
      </c>
      <c r="D9" s="103"/>
    </row>
    <row r="10" spans="1:4" x14ac:dyDescent="0.15">
      <c r="A10" s="118"/>
      <c r="B10" s="86"/>
      <c r="C10" s="94"/>
      <c r="D10" s="103"/>
    </row>
    <row r="11" spans="1:4" x14ac:dyDescent="0.15">
      <c r="A11" s="118"/>
      <c r="B11" s="86"/>
      <c r="C11" s="94"/>
      <c r="D11" s="103"/>
    </row>
    <row r="12" spans="1:4" x14ac:dyDescent="0.15">
      <c r="A12" s="118"/>
      <c r="B12" s="86"/>
      <c r="C12" s="94"/>
      <c r="D12" s="103"/>
    </row>
    <row r="13" spans="1:4" x14ac:dyDescent="0.15">
      <c r="A13" s="119"/>
      <c r="B13" s="86"/>
      <c r="C13" s="94"/>
      <c r="D13" s="104"/>
    </row>
    <row r="14" spans="1:4" ht="50" x14ac:dyDescent="0.15">
      <c r="A14" s="82" t="s">
        <v>3</v>
      </c>
      <c r="B14" s="87" t="s">
        <v>165</v>
      </c>
      <c r="C14" s="95" t="s">
        <v>157</v>
      </c>
      <c r="D14" s="104" t="s">
        <v>164</v>
      </c>
    </row>
    <row r="15" spans="1:4" ht="16" x14ac:dyDescent="0.15">
      <c r="A15" s="117" t="s">
        <v>163</v>
      </c>
      <c r="B15" s="85" t="s">
        <v>162</v>
      </c>
      <c r="C15" s="96" t="s">
        <v>161</v>
      </c>
      <c r="D15" s="102" t="s">
        <v>160</v>
      </c>
    </row>
    <row r="16" spans="1:4" ht="16" x14ac:dyDescent="0.15">
      <c r="A16" s="118"/>
      <c r="B16" s="86" t="s">
        <v>159</v>
      </c>
      <c r="C16" s="97" t="s">
        <v>158</v>
      </c>
      <c r="D16" s="103" t="s">
        <v>157</v>
      </c>
    </row>
    <row r="17" spans="1:6" ht="16" x14ac:dyDescent="0.15">
      <c r="A17" s="118"/>
      <c r="B17" s="86"/>
      <c r="C17" s="97" t="s">
        <v>156</v>
      </c>
      <c r="D17" s="103"/>
    </row>
    <row r="18" spans="1:6" ht="16" x14ac:dyDescent="0.15">
      <c r="A18" s="118"/>
      <c r="B18" s="86"/>
      <c r="C18" s="97" t="s">
        <v>155</v>
      </c>
      <c r="D18" s="103"/>
    </row>
    <row r="19" spans="1:6" x14ac:dyDescent="0.15">
      <c r="A19" s="118"/>
      <c r="B19" s="86"/>
      <c r="C19" s="97"/>
      <c r="D19" s="103"/>
    </row>
    <row r="20" spans="1:6" x14ac:dyDescent="0.15">
      <c r="A20" s="118"/>
      <c r="B20" s="86"/>
      <c r="C20" s="97"/>
      <c r="D20" s="103"/>
    </row>
    <row r="21" spans="1:6" x14ac:dyDescent="0.15">
      <c r="A21" s="118"/>
      <c r="B21" s="86"/>
      <c r="C21" s="97"/>
      <c r="D21" s="103"/>
    </row>
    <row r="22" spans="1:6" x14ac:dyDescent="0.15">
      <c r="A22" s="119"/>
      <c r="B22" s="88"/>
      <c r="C22" s="98"/>
      <c r="D22" s="104"/>
    </row>
    <row r="23" spans="1:6" ht="19" x14ac:dyDescent="0.15">
      <c r="F23" s="92" t="s">
        <v>154</v>
      </c>
    </row>
    <row r="24" spans="1:6" ht="16" x14ac:dyDescent="0.15">
      <c r="A24" s="99" t="str">
        <f>CONCATENATE("Fragestellungen aus dem Feld 'System-Gegenwart (",C6,,")'")</f>
        <v>Fragestellungen aus dem Feld 'System-Gegenwart (während Party)'</v>
      </c>
      <c r="B24" s="100"/>
      <c r="C24" s="100"/>
      <c r="D24" s="100"/>
      <c r="F24" s="101"/>
    </row>
    <row r="25" spans="1:6" x14ac:dyDescent="0.15">
      <c r="A25" s="122" t="str">
        <f>CONCATENATE("Wie kann ",C14," selbst ",C6," ",B3," verhindern?")</f>
        <v>Wie kann dreckiges Geschirr selbst während Party Abwasch nach der Party verhindern?</v>
      </c>
      <c r="B25" s="122"/>
      <c r="C25" s="122"/>
      <c r="D25" s="122"/>
      <c r="F25" s="101" t="s">
        <v>153</v>
      </c>
    </row>
    <row r="26" spans="1:6" ht="8" customHeight="1" x14ac:dyDescent="0.15">
      <c r="A26" s="100"/>
      <c r="B26" s="100"/>
      <c r="C26" s="100"/>
      <c r="D26" s="100"/>
      <c r="F26" s="100"/>
    </row>
    <row r="27" spans="1:6" ht="16" x14ac:dyDescent="0.15">
      <c r="A27" s="99" t="str">
        <f>CONCATENATE("Fragestellungen aus dem Feld 'Subsystem-Gegenwart (",C6,")'")</f>
        <v>Fragestellungen aus dem Feld 'Subsystem-Gegenwart (während Party)'</v>
      </c>
      <c r="B27" s="100"/>
      <c r="C27" s="100"/>
      <c r="D27" s="100"/>
      <c r="F27" s="101"/>
    </row>
    <row r="28" spans="1:6" x14ac:dyDescent="0.15">
      <c r="A28" s="126" t="s">
        <v>150</v>
      </c>
      <c r="B28" s="101" t="str">
        <f t="shared" ref="B28:B33" si="0">IF(C15&lt;&gt;"",C15,"")</f>
        <v>Essensreste</v>
      </c>
      <c r="C28" s="122" t="str">
        <f>CONCATENATE("selbst ",$C$6," ",$B$3," verhindern?")</f>
        <v>selbst während Party Abwasch nach der Party verhindern?</v>
      </c>
      <c r="D28" s="122"/>
      <c r="F28" s="101" t="s">
        <v>152</v>
      </c>
    </row>
    <row r="29" spans="1:6" x14ac:dyDescent="0.15">
      <c r="A29" s="126"/>
      <c r="B29" s="101" t="str">
        <f t="shared" si="0"/>
        <v>Teller</v>
      </c>
      <c r="C29" s="122"/>
      <c r="D29" s="122"/>
      <c r="F29" s="101"/>
    </row>
    <row r="30" spans="1:6" x14ac:dyDescent="0.15">
      <c r="A30" s="126"/>
      <c r="B30" s="101" t="str">
        <f t="shared" si="0"/>
        <v>Besteck</v>
      </c>
      <c r="C30" s="122"/>
      <c r="D30" s="122"/>
      <c r="F30" s="101"/>
    </row>
    <row r="31" spans="1:6" x14ac:dyDescent="0.15">
      <c r="A31" s="126"/>
      <c r="B31" s="101" t="str">
        <f t="shared" si="0"/>
        <v>Gläser</v>
      </c>
      <c r="C31" s="122"/>
      <c r="D31" s="122"/>
      <c r="F31" s="101" t="s">
        <v>151</v>
      </c>
    </row>
    <row r="32" spans="1:6" x14ac:dyDescent="0.15">
      <c r="A32" s="126"/>
      <c r="B32" s="101" t="str">
        <f t="shared" si="0"/>
        <v/>
      </c>
      <c r="C32" s="122"/>
      <c r="D32" s="122"/>
      <c r="F32" s="101"/>
    </row>
    <row r="33" spans="1:6" x14ac:dyDescent="0.15">
      <c r="A33" s="126"/>
      <c r="B33" s="101" t="str">
        <f t="shared" si="0"/>
        <v/>
      </c>
      <c r="C33" s="122"/>
      <c r="D33" s="122"/>
      <c r="F33" s="101"/>
    </row>
    <row r="34" spans="1:6" ht="8" customHeight="1" x14ac:dyDescent="0.15">
      <c r="A34" s="100"/>
      <c r="B34" s="100"/>
      <c r="C34" s="100"/>
      <c r="D34" s="100"/>
      <c r="F34" s="100"/>
    </row>
    <row r="35" spans="1:6" ht="16" x14ac:dyDescent="0.15">
      <c r="A35" s="99" t="str">
        <f>CONCATENATE("Fragestellungen aus dem Feld 'Supersystem-Gegenwart (",C6,")'")</f>
        <v>Fragestellungen aus dem Feld 'Supersystem-Gegenwart (während Party)'</v>
      </c>
      <c r="B35" s="100"/>
      <c r="C35" s="100"/>
      <c r="D35" s="100"/>
      <c r="F35" s="101"/>
    </row>
    <row r="36" spans="1:6" x14ac:dyDescent="0.15">
      <c r="A36" s="126" t="s">
        <v>150</v>
      </c>
      <c r="B36" s="101" t="str">
        <f>IF(C7&lt;&gt;"",C7,"")</f>
        <v>Gäste</v>
      </c>
      <c r="C36" s="122" t="str">
        <f>CONCATENATE("selbst ",$C$6," ",$B$3," verhindern?")</f>
        <v>selbst während Party Abwasch nach der Party verhindern?</v>
      </c>
      <c r="D36" s="122"/>
      <c r="F36" s="101" t="s">
        <v>149</v>
      </c>
    </row>
    <row r="37" spans="1:6" x14ac:dyDescent="0.15">
      <c r="A37" s="126"/>
      <c r="B37" s="101" t="str">
        <f>IF(C8&lt;&gt;"",C8,"")</f>
        <v>Räume</v>
      </c>
      <c r="C37" s="122"/>
      <c r="D37" s="122"/>
      <c r="F37" s="101"/>
    </row>
    <row r="38" spans="1:6" x14ac:dyDescent="0.15">
      <c r="A38" s="126"/>
      <c r="B38" s="101" t="str">
        <f>IF(C9&lt;&gt;"",C9,"")</f>
        <v>Küche</v>
      </c>
      <c r="C38" s="122"/>
      <c r="D38" s="122"/>
      <c r="F38" s="101" t="s">
        <v>148</v>
      </c>
    </row>
    <row r="39" spans="1:6" x14ac:dyDescent="0.15">
      <c r="A39" s="126"/>
      <c r="B39" s="101" t="str">
        <f>IF(C10&lt;&gt;"",C10,"")</f>
        <v/>
      </c>
      <c r="C39" s="122"/>
      <c r="D39" s="122"/>
      <c r="F39" s="101"/>
    </row>
    <row r="40" spans="1:6" x14ac:dyDescent="0.15">
      <c r="A40" s="126"/>
      <c r="B40" s="101" t="str">
        <f>IF(C11&lt;&gt;"",C11,"")</f>
        <v/>
      </c>
      <c r="C40" s="122"/>
      <c r="D40" s="122"/>
      <c r="F40" s="101"/>
    </row>
    <row r="41" spans="1:6" ht="8" customHeight="1" x14ac:dyDescent="0.15">
      <c r="A41" s="75"/>
      <c r="B41" s="75"/>
      <c r="C41" s="75"/>
      <c r="D41" s="75"/>
      <c r="F41" s="75"/>
    </row>
    <row r="42" spans="1:6" ht="16" x14ac:dyDescent="0.15">
      <c r="A42" s="89" t="str">
        <f>CONCATENATE("Fragestellungen aus dem Feld 'System-Vergangenheit (",$B$6,")'")</f>
        <v>Fragestellungen aus dem Feld 'System-Vergangenheit (vor Party)'</v>
      </c>
      <c r="B42" s="90"/>
      <c r="C42" s="90"/>
      <c r="D42" s="90"/>
      <c r="F42" s="91"/>
    </row>
    <row r="43" spans="1:6" x14ac:dyDescent="0.15">
      <c r="A43" s="121" t="str">
        <f>CONCATENATE("Was kann ",B14," ",B6," tun, damit ",B3," nicht auftritt?")</f>
        <v>Was kann Einladung vor Party tun, damit Abwasch nach der Party nicht auftritt?</v>
      </c>
      <c r="B43" s="121"/>
      <c r="C43" s="121"/>
      <c r="D43" s="121"/>
      <c r="F43" s="91"/>
    </row>
    <row r="44" spans="1:6" ht="8" customHeight="1" x14ac:dyDescent="0.15">
      <c r="A44" s="75"/>
      <c r="B44" s="75"/>
      <c r="C44" s="75"/>
      <c r="D44" s="75"/>
      <c r="F44" s="75"/>
    </row>
    <row r="45" spans="1:6" ht="16" x14ac:dyDescent="0.15">
      <c r="A45" s="89" t="str">
        <f>CONCATENATE("Fragestellungen aus dem Feld 'Subsystem-Vergangenheit (",B6,")'")</f>
        <v>Fragestellungen aus dem Feld 'Subsystem-Vergangenheit (vor Party)'</v>
      </c>
      <c r="B45" s="90"/>
      <c r="C45" s="90"/>
      <c r="D45" s="90"/>
      <c r="F45" s="91"/>
    </row>
    <row r="46" spans="1:6" x14ac:dyDescent="0.15">
      <c r="A46" s="120" t="s">
        <v>141</v>
      </c>
      <c r="B46" s="91" t="str">
        <f t="shared" ref="B46:B51" si="1">IF(B15&lt;&gt;"",B15,"")</f>
        <v>Einladungstext</v>
      </c>
      <c r="C46" s="121" t="str">
        <f>CONCATENATE("tun, damit ",$B$3," nicht auftritt?")</f>
        <v>tun, damit Abwasch nach der Party nicht auftritt?</v>
      </c>
      <c r="D46" s="121"/>
      <c r="F46" s="91" t="s">
        <v>147</v>
      </c>
    </row>
    <row r="47" spans="1:6" x14ac:dyDescent="0.15">
      <c r="A47" s="120"/>
      <c r="B47" s="91" t="str">
        <f t="shared" si="1"/>
        <v>Rahmenbedingungen (Wo, Wann)</v>
      </c>
      <c r="C47" s="121"/>
      <c r="D47" s="121"/>
      <c r="F47" s="91" t="s">
        <v>146</v>
      </c>
    </row>
    <row r="48" spans="1:6" x14ac:dyDescent="0.15">
      <c r="A48" s="120"/>
      <c r="B48" s="91" t="str">
        <f t="shared" si="1"/>
        <v/>
      </c>
      <c r="C48" s="121"/>
      <c r="D48" s="121"/>
      <c r="F48" s="91"/>
    </row>
    <row r="49" spans="1:6" x14ac:dyDescent="0.15">
      <c r="A49" s="120"/>
      <c r="B49" s="91" t="str">
        <f t="shared" si="1"/>
        <v/>
      </c>
      <c r="C49" s="121"/>
      <c r="D49" s="121"/>
      <c r="F49" s="91"/>
    </row>
    <row r="50" spans="1:6" x14ac:dyDescent="0.15">
      <c r="A50" s="120"/>
      <c r="B50" s="91" t="str">
        <f t="shared" si="1"/>
        <v/>
      </c>
      <c r="C50" s="121"/>
      <c r="D50" s="121"/>
      <c r="F50" s="91"/>
    </row>
    <row r="51" spans="1:6" x14ac:dyDescent="0.15">
      <c r="A51" s="120"/>
      <c r="B51" s="91" t="str">
        <f t="shared" si="1"/>
        <v/>
      </c>
      <c r="C51" s="121"/>
      <c r="D51" s="121"/>
      <c r="F51" s="91"/>
    </row>
    <row r="52" spans="1:6" ht="8" customHeight="1" x14ac:dyDescent="0.15">
      <c r="A52" s="75"/>
      <c r="B52" s="75"/>
      <c r="C52" s="75"/>
      <c r="D52" s="75"/>
      <c r="F52" s="75"/>
    </row>
    <row r="53" spans="1:6" ht="16" x14ac:dyDescent="0.15">
      <c r="A53" s="89" t="str">
        <f>CONCATENATE("Fragestellungen aus dem Feld 'Supersystem-Vergangenheit (",B6,")'")</f>
        <v>Fragestellungen aus dem Feld 'Supersystem-Vergangenheit (vor Party)'</v>
      </c>
      <c r="B53" s="90"/>
      <c r="C53" s="90"/>
      <c r="D53" s="90"/>
      <c r="F53" s="91"/>
    </row>
    <row r="54" spans="1:6" x14ac:dyDescent="0.15">
      <c r="A54" s="120" t="s">
        <v>141</v>
      </c>
      <c r="B54" s="91" t="str">
        <f>IF(B7&lt;&gt;"",B7,"")</f>
        <v>Gästeliste</v>
      </c>
      <c r="C54" s="121" t="str">
        <f>CONCATENATE("tun, damit ",$B$3," nicht auftritt?")</f>
        <v>tun, damit Abwasch nach der Party nicht auftritt?</v>
      </c>
      <c r="D54" s="121"/>
      <c r="F54" s="91" t="s">
        <v>145</v>
      </c>
    </row>
    <row r="55" spans="1:6" x14ac:dyDescent="0.15">
      <c r="A55" s="120"/>
      <c r="B55" s="91" t="str">
        <f>IF(B8&lt;&gt;"",B8,"")</f>
        <v>Anlass der Party</v>
      </c>
      <c r="C55" s="121"/>
      <c r="D55" s="121"/>
      <c r="F55" s="91" t="s">
        <v>144</v>
      </c>
    </row>
    <row r="56" spans="1:6" x14ac:dyDescent="0.15">
      <c r="A56" s="120"/>
      <c r="B56" s="91" t="str">
        <f>IF(B9&lt;&gt;"",B9,"")</f>
        <v/>
      </c>
      <c r="C56" s="121"/>
      <c r="D56" s="121"/>
      <c r="F56" s="91"/>
    </row>
    <row r="57" spans="1:6" x14ac:dyDescent="0.15">
      <c r="A57" s="120"/>
      <c r="B57" s="91" t="str">
        <f>IF(B10&lt;&gt;"",B10,"")</f>
        <v/>
      </c>
      <c r="C57" s="121"/>
      <c r="D57" s="121"/>
      <c r="F57" s="91"/>
    </row>
    <row r="58" spans="1:6" x14ac:dyDescent="0.15">
      <c r="A58" s="120"/>
      <c r="B58" s="91" t="str">
        <f>IF(B11&lt;&gt;"",B11,"")</f>
        <v/>
      </c>
      <c r="C58" s="121"/>
      <c r="D58" s="121"/>
      <c r="F58" s="91"/>
    </row>
    <row r="59" spans="1:6" ht="8" customHeight="1" x14ac:dyDescent="0.15">
      <c r="A59" s="75"/>
      <c r="B59" s="75"/>
      <c r="C59" s="75"/>
      <c r="D59" s="75"/>
      <c r="F59" s="75"/>
    </row>
    <row r="60" spans="1:6" ht="16" x14ac:dyDescent="0.2">
      <c r="A60" s="105" t="str">
        <f>CONCATENATE("Fragestellungen aus dem Feld 'System-Zukunft (",D6,")'")</f>
        <v>Fragestellungen aus dem Feld 'System-Zukunft (nach Party)'</v>
      </c>
      <c r="B60" s="106"/>
      <c r="C60" s="106"/>
      <c r="D60" s="106"/>
      <c r="F60" s="106"/>
    </row>
    <row r="61" spans="1:6" x14ac:dyDescent="0.15">
      <c r="A61" s="106" t="str">
        <f>CONCATENATE("Was kann ",D14," ",D6," tun, um ",B1," doch noch zu erreichen?")</f>
        <v>Was kann verdreckte Partyräume nach Party tun, um am Tag nach der Party nichts zu tun zu haben. doch noch zu erreichen?</v>
      </c>
      <c r="B61" s="106"/>
      <c r="C61" s="106"/>
      <c r="D61" s="106"/>
      <c r="F61" s="106" t="s">
        <v>143</v>
      </c>
    </row>
    <row r="62" spans="1:6" ht="8" customHeight="1" x14ac:dyDescent="0.15">
      <c r="A62" s="75"/>
      <c r="B62" s="75"/>
      <c r="C62" s="75"/>
      <c r="D62" s="75"/>
      <c r="F62" s="75"/>
    </row>
    <row r="63" spans="1:6" ht="16" x14ac:dyDescent="0.15">
      <c r="A63" s="107" t="s">
        <v>7</v>
      </c>
      <c r="B63" s="106"/>
      <c r="C63" s="106"/>
      <c r="D63" s="106"/>
      <c r="F63" s="106"/>
    </row>
    <row r="64" spans="1:6" x14ac:dyDescent="0.15">
      <c r="A64" s="116" t="s">
        <v>141</v>
      </c>
      <c r="B64" s="108" t="str">
        <f t="shared" ref="B64:B69" si="2">IF(D15&lt;&gt;"",D15,"")</f>
        <v>Küche</v>
      </c>
      <c r="C64" s="115" t="str">
        <f>CONCATENATE(D6," tun, um ",B1," doch noch zu erreichen?")</f>
        <v>nach Party tun, um am Tag nach der Party nichts zu tun zu haben. doch noch zu erreichen?</v>
      </c>
      <c r="D64" s="115"/>
      <c r="F64" s="106"/>
    </row>
    <row r="65" spans="1:6" x14ac:dyDescent="0.15">
      <c r="A65" s="116"/>
      <c r="B65" s="108" t="str">
        <f t="shared" si="2"/>
        <v>dreckiges Geschirr</v>
      </c>
      <c r="C65" s="115"/>
      <c r="D65" s="115"/>
      <c r="F65" s="106" t="s">
        <v>142</v>
      </c>
    </row>
    <row r="66" spans="1:6" x14ac:dyDescent="0.15">
      <c r="A66" s="116"/>
      <c r="B66" s="108" t="str">
        <f t="shared" si="2"/>
        <v/>
      </c>
      <c r="C66" s="115"/>
      <c r="D66" s="115"/>
      <c r="F66" s="106"/>
    </row>
    <row r="67" spans="1:6" x14ac:dyDescent="0.15">
      <c r="A67" s="116"/>
      <c r="B67" s="108" t="str">
        <f t="shared" si="2"/>
        <v/>
      </c>
      <c r="C67" s="115"/>
      <c r="D67" s="115"/>
      <c r="F67" s="106"/>
    </row>
    <row r="68" spans="1:6" x14ac:dyDescent="0.15">
      <c r="A68" s="116"/>
      <c r="B68" s="108" t="str">
        <f t="shared" si="2"/>
        <v/>
      </c>
      <c r="C68" s="115"/>
      <c r="D68" s="115"/>
      <c r="F68" s="106"/>
    </row>
    <row r="69" spans="1:6" x14ac:dyDescent="0.15">
      <c r="A69" s="116"/>
      <c r="B69" s="108" t="str">
        <f t="shared" si="2"/>
        <v/>
      </c>
      <c r="C69" s="115"/>
      <c r="D69" s="115"/>
      <c r="F69" s="106"/>
    </row>
    <row r="70" spans="1:6" ht="8" customHeight="1" x14ac:dyDescent="0.15">
      <c r="A70" s="75"/>
      <c r="B70" s="75"/>
      <c r="C70" s="75"/>
      <c r="D70" s="75"/>
      <c r="F70" s="75"/>
    </row>
    <row r="71" spans="1:6" ht="16" x14ac:dyDescent="0.15">
      <c r="A71" s="107" t="s">
        <v>6</v>
      </c>
      <c r="B71" s="106"/>
      <c r="C71" s="106"/>
      <c r="D71" s="106"/>
      <c r="F71" s="106"/>
    </row>
    <row r="72" spans="1:6" x14ac:dyDescent="0.15">
      <c r="A72" s="116" t="s">
        <v>141</v>
      </c>
      <c r="B72" s="108" t="str">
        <f>IF(D7&lt;&gt;"",D7,"")</f>
        <v>Übernachtungsgäste</v>
      </c>
      <c r="C72" s="115" t="str">
        <f>CONCATENATE(D6," tun, um ",B1," doch noch zu erreichen?")</f>
        <v>nach Party tun, um am Tag nach der Party nichts zu tun zu haben. doch noch zu erreichen?</v>
      </c>
      <c r="D72" s="115"/>
      <c r="F72" s="106" t="s">
        <v>140</v>
      </c>
    </row>
    <row r="73" spans="1:6" x14ac:dyDescent="0.15">
      <c r="A73" s="116"/>
      <c r="B73" s="108" t="str">
        <f>IF(D8&lt;&gt;"",D8,"")</f>
        <v>Nachbarn</v>
      </c>
      <c r="C73" s="115"/>
      <c r="D73" s="115"/>
      <c r="F73" s="106" t="s">
        <v>139</v>
      </c>
    </row>
    <row r="74" spans="1:6" x14ac:dyDescent="0.15">
      <c r="A74" s="116"/>
      <c r="B74" s="108" t="str">
        <f>IF(D9&lt;&gt;"",D9,"")</f>
        <v/>
      </c>
      <c r="C74" s="115"/>
      <c r="D74" s="115"/>
      <c r="F74" s="106"/>
    </row>
    <row r="75" spans="1:6" x14ac:dyDescent="0.15">
      <c r="A75" s="116"/>
      <c r="B75" s="108" t="str">
        <f>IF(D10&lt;&gt;"",D10,"")</f>
        <v/>
      </c>
      <c r="C75" s="115"/>
      <c r="D75" s="115"/>
      <c r="F75" s="106"/>
    </row>
    <row r="76" spans="1:6" x14ac:dyDescent="0.15">
      <c r="A76" s="116"/>
      <c r="B76" s="108" t="str">
        <f>IF(D11&lt;&gt;"",D11,"")</f>
        <v/>
      </c>
      <c r="C76" s="115"/>
      <c r="D76" s="115"/>
      <c r="F76" s="106"/>
    </row>
    <row r="77" spans="1:6" x14ac:dyDescent="0.15">
      <c r="B77" s="109"/>
    </row>
  </sheetData>
  <mergeCells count="19">
    <mergeCell ref="A5:A6"/>
    <mergeCell ref="B3:D3"/>
    <mergeCell ref="B1:D1"/>
    <mergeCell ref="A54:A58"/>
    <mergeCell ref="C54:D58"/>
    <mergeCell ref="A28:A33"/>
    <mergeCell ref="C28:D33"/>
    <mergeCell ref="A36:A40"/>
    <mergeCell ref="C36:D40"/>
    <mergeCell ref="A43:D43"/>
    <mergeCell ref="C72:D76"/>
    <mergeCell ref="A72:A76"/>
    <mergeCell ref="A64:A69"/>
    <mergeCell ref="C64:D69"/>
    <mergeCell ref="A7:A13"/>
    <mergeCell ref="A15:A22"/>
    <mergeCell ref="A46:A51"/>
    <mergeCell ref="C46:D51"/>
    <mergeCell ref="A25:D25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9-Felder-Denken</vt:lpstr>
      <vt:lpstr>Komponentenanalyse</vt:lpstr>
      <vt:lpstr>Interaktionsanalyse</vt:lpstr>
      <vt:lpstr>FM Tabelle</vt:lpstr>
      <vt:lpstr>FM Grafisch</vt:lpstr>
      <vt:lpstr>Funktion-Kosten-Diagramm</vt:lpstr>
      <vt:lpstr>Trimm-Modell Tabelle</vt:lpstr>
      <vt:lpstr>Trimm-Modell Grafisch</vt:lpstr>
      <vt:lpstr>Problemorientiertes 9-Felder-De</vt:lpstr>
      <vt:lpstr>Effektedatenbanken</vt:lpstr>
      <vt:lpstr>Technischer Widerspruch</vt:lpstr>
      <vt:lpstr>Physikalischer Widerspruch</vt:lpstr>
      <vt:lpstr>Standardlösungen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Arbeitsblatt zum Neun-Felder Denken</dc:title>
  <dc:creator>Dr. Robert Adunka</dc:creator>
  <cp:lastModifiedBy>Tabitha Adunka</cp:lastModifiedBy>
  <cp:lastPrinted>2009-12-15T08:16:33Z</cp:lastPrinted>
  <dcterms:created xsi:type="dcterms:W3CDTF">2009-12-15T08:12:50Z</dcterms:created>
  <dcterms:modified xsi:type="dcterms:W3CDTF">2026-07-30T09:25:54Z</dcterms:modified>
</cp:coreProperties>
</file>